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3D2D5467-CBC5-4C63-951E-34B70985E5E6}" xr6:coauthVersionLast="43" xr6:coauthVersionMax="43" xr10:uidLastSave="{00000000-0000-0000-0000-000000000000}"/>
  <bookViews>
    <workbookView xWindow="-120" yWindow="-120" windowWidth="20730" windowHeight="11310" tabRatio="909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externalReferences>
    <externalReference r:id="rId40"/>
  </externalReference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3" i="1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56" i="40" l="1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44" i="49" l="1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7" i="1" l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94" i="15" l="1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AK1" i="1" l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<sst xmlns="http://schemas.openxmlformats.org/spreadsheetml/2006/main" count="2551" uniqueCount="520">
  <si>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</si>
  <si>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</si>
  <si>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</si>
  <si>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</si>
  <si>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</si>
  <si>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</si>
  <si>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</si>
  <si>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</si>
  <si>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</si>
  <si>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</si>
  <si>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</si>
  <si>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</si>
  <si>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</si>
  <si>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</si>
  <si>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</si>
  <si>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</si>
  <si>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</si>
  <si>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</si>
  <si>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</si>
  <si>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</si>
  <si>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</si>
  <si>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</si>
  <si>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</si>
  <si>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</si>
  <si>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</si>
  <si>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</si>
  <si>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</si>
  <si>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</si>
  <si>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</si>
  <si>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</si>
  <si>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</si>
  <si>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</si>
  <si>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</si>
  <si>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</si>
  <si>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</si>
  <si>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</si>
  <si>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</si>
  <si>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</si>
  <si>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</si>
  <si>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</si>
  <si>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</si>
  <si>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</si>
  <si>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</si>
  <si>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</si>
  <si>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</si>
  <si>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</si>
  <si>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</si>
  <si>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</si>
  <si>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</si>
  <si>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</si>
  <si>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</si>
  <si>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</si>
  <si>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</si>
  <si>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</si>
  <si>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</si>
  <si>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</si>
  <si>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</si>
  <si>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</si>
  <si>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</si>
  <si>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</si>
  <si>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</si>
  <si>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</si>
  <si>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</si>
  <si>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</si>
  <si>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</si>
  <si>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</si>
  <si>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</si>
  <si>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</si>
  <si>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</si>
  <si>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</si>
  <si>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</si>
  <si>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</si>
  <si>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</si>
  <si>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</si>
  <si>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</si>
  <si>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</si>
  <si>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</si>
  <si>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</si>
  <si>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</si>
  <si>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</si>
  <si>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</si>
  <si>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</si>
  <si>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</si>
  <si>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</si>
  <si>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</si>
  <si>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</si>
  <si>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</si>
  <si>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</si>
  <si>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</si>
  <si>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</si>
  <si>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</si>
  <si>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</si>
  <si>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</si>
  <si>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</si>
  <si>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</si>
  <si>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</si>
  <si>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</si>
  <si>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</si>
  <si>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</si>
  <si>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</si>
  <si>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</si>
  <si>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</si>
  <si>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</si>
  <si>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</si>
  <si>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</si>
  <si>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</si>
  <si>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</si>
  <si>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</si>
  <si>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</si>
  <si>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</si>
  <si>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</si>
  <si>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</si>
  <si>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</si>
  <si>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</si>
  <si>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</si>
  <si>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</si>
  <si>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</si>
  <si>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</si>
  <si>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</si>
  <si>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</si>
  <si>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</si>
  <si>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</si>
  <si>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</si>
  <si>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</si>
  <si>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</si>
  <si>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</si>
  <si>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</si>
  <si>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</si>
  <si>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</si>
  <si>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</si>
  <si>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</si>
  <si>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</si>
  <si>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</si>
  <si>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</si>
  <si>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</si>
  <si>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</si>
  <si>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</si>
  <si>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</si>
  <si>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</si>
  <si>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</si>
  <si>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</si>
  <si>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</si>
  <si>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</si>
  <si>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</si>
  <si>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</si>
  <si>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</si>
  <si>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</si>
  <si>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</si>
  <si>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</si>
  <si>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</si>
  <si>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</si>
  <si>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</si>
  <si>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</si>
  <si>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</si>
  <si>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</si>
  <si>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</si>
  <si>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</si>
  <si>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</si>
  <si>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</si>
  <si>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</si>
  <si>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</si>
  <si>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</si>
  <si>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</si>
  <si>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</si>
  <si>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</si>
  <si>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</si>
  <si>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</si>
  <si>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</si>
  <si>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</si>
  <si>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</si>
  <si>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</si>
  <si>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</si>
  <si>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</si>
  <si>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</si>
  <si>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</si>
  <si>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</si>
  <si>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</si>
  <si>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</si>
  <si>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</si>
  <si>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</si>
  <si>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</si>
  <si>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</si>
  <si>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</si>
  <si>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</si>
  <si>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</si>
  <si>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</si>
  <si>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</si>
  <si>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</si>
  <si>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</si>
  <si>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</si>
  <si>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</si>
  <si>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</si>
  <si>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</si>
  <si>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</si>
  <si>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</si>
  <si>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</si>
  <si>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</si>
  <si>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</si>
  <si>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</si>
  <si>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</si>
  <si>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</si>
  <si>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</si>
  <si>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</si>
  <si>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</si>
  <si>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</si>
  <si>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</si>
  <si>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</si>
  <si>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</si>
  <si>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</si>
  <si>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</si>
  <si>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</si>
  <si>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</si>
  <si>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</si>
  <si>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</si>
  <si>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</si>
  <si>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</si>
  <si>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</si>
  <si>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</si>
  <si>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</si>
  <si>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</si>
  <si>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</si>
  <si>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</si>
  <si>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</si>
  <si>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</si>
  <si>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</si>
  <si>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</si>
  <si>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</si>
  <si>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</si>
  <si>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</si>
  <si>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</si>
  <si>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</si>
  <si>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</si>
  <si>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</si>
  <si>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</si>
  <si>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</si>
  <si>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</si>
  <si>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</si>
  <si>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</si>
  <si>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</si>
  <si>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</si>
  <si>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</si>
  <si>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</si>
  <si>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</si>
  <si>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</si>
  <si>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</si>
  <si>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</si>
  <si>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</si>
  <si>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</si>
  <si>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</si>
  <si>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</si>
  <si>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</si>
  <si>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</si>
  <si>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</si>
  <si>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</si>
  <si>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</si>
  <si>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</si>
  <si>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</si>
  <si>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</si>
  <si>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</si>
  <si>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</si>
  <si>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</si>
  <si>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</si>
  <si>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</si>
  <si>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</si>
  <si>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</si>
  <si>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</si>
  <si>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</si>
  <si>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</si>
  <si>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</si>
  <si>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</si>
  <si>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</si>
  <si>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</si>
  <si>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</si>
  <si>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</si>
  <si>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</si>
  <si>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</si>
  <si>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</si>
  <si>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</si>
  <si>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</si>
  <si>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</si>
  <si>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</si>
  <si>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</si>
  <si>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</si>
  <si>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</si>
  <si>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</si>
  <si>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</si>
  <si>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</si>
  <si>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</si>
  <si>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</si>
  <si>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</si>
  <si>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</si>
  <si>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</si>
  <si>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</si>
  <si>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</si>
  <si>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</si>
  <si>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</si>
  <si>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</si>
  <si>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</si>
  <si>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</si>
  <si>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</si>
  <si>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</si>
  <si>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</si>
  <si>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</si>
  <si>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</si>
  <si>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</si>
  <si>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</si>
  <si>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</si>
  <si>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</si>
  <si>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</si>
  <si>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</si>
  <si>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</si>
  <si>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</si>
  <si>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</si>
  <si>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</si>
  <si>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</si>
  <si>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</si>
  <si>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</si>
  <si>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</si>
  <si>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</si>
  <si>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</si>
  <si>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</si>
  <si>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</si>
  <si>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</si>
  <si>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</si>
  <si>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</si>
  <si>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</si>
  <si>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</si>
  <si>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</si>
  <si>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</si>
  <si>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</si>
  <si>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</si>
  <si>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</si>
  <si>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</si>
  <si>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</si>
  <si>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</si>
  <si>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</si>
  <si>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</si>
  <si>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</si>
  <si>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</si>
  <si>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</si>
  <si>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</si>
  <si>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</si>
  <si>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</si>
  <si>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</si>
  <si>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</si>
  <si>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</si>
  <si>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</si>
  <si>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</si>
  <si>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</si>
  <si>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</si>
  <si>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</si>
  <si>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</si>
  <si>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</si>
  <si>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</si>
  <si>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</si>
  <si>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</si>
  <si>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</si>
  <si>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</si>
  <si>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</si>
  <si>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</si>
  <si>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</si>
  <si>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</si>
  <si>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</si>
  <si>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</si>
  <si>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</si>
  <si>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</si>
  <si>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</si>
  <si>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</si>
  <si>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</si>
  <si>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</si>
  <si>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</si>
  <si>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</si>
  <si>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</si>
  <si>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</si>
  <si>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</si>
  <si>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</si>
  <si>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</si>
  <si>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</si>
  <si>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</si>
  <si>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</si>
  <si>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</si>
  <si>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</si>
  <si>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</si>
  <si>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</si>
  <si>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</si>
  <si>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</si>
  <si>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</si>
  <si>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</si>
  <si>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</si>
  <si>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</si>
  <si>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</si>
  <si>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</si>
  <si>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</si>
  <si>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</si>
  <si>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</si>
  <si>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</si>
  <si>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</si>
  <si>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</si>
  <si>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</si>
  <si>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</si>
  <si>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</si>
  <si>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</si>
  <si>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</si>
  <si>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</si>
  <si>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</si>
  <si>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</si>
  <si>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</si>
  <si>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</si>
  <si>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</si>
  <si>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</si>
  <si>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</si>
  <si>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</si>
  <si>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</si>
  <si>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</si>
  <si>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</si>
  <si>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</si>
  <si>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</si>
  <si>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</si>
  <si>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</si>
  <si>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</si>
  <si>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</si>
  <si>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</si>
  <si>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</si>
  <si>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</si>
  <si>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</si>
  <si>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</si>
  <si>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</si>
  <si>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</si>
  <si>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</si>
  <si>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</si>
  <si>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</si>
  <si>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</si>
  <si>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</si>
  <si>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</si>
  <si>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</si>
  <si>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</si>
  <si>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</si>
  <si>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</si>
  <si>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</si>
  <si>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</si>
  <si>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</si>
  <si>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</si>
  <si>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</si>
  <si>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</si>
  <si>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</si>
  <si>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</si>
  <si>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</si>
  <si>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</si>
  <si>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</si>
  <si>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</si>
  <si>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</si>
  <si>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</si>
  <si>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</si>
  <si>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</si>
  <si>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</si>
  <si>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</si>
  <si>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</si>
  <si>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</si>
  <si>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</si>
  <si>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</si>
  <si>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</si>
  <si>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র্</t>
  </si>
  <si>
    <t xml:space="preserve">কথায়ঃ এক লক্ষ চৌদ্দ হাজার তিনশত তেতাল্লিশ টাকা মাত্র </t>
  </si>
  <si>
    <t>পতাকা-ঘ(১-11)</t>
  </si>
  <si>
    <t>01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</si>
  <si>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গুড়ের সন্দেশ</t>
  </si>
  <si>
    <t>03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</si>
  <si>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</si>
  <si>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0৫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</si>
  <si>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</si>
  <si>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</si>
  <si>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</si>
  <si>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</si>
  <si>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</si>
  <si>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মেন্যু দ্রষ্টব্য</t>
  </si>
  <si>
    <t>09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</si>
  <si>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10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</si>
  <si>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বিবিধ ( মিস্টার টুইস্ট, পাস্তা, ট্রলির চাকা, পলি ব্যাগ, ঝাল মুড়ি, আফলাতুন..)</t>
  </si>
  <si>
    <t xml:space="preserve">কথায়: নয় লক্ষ পাঁচ হাজার চৌষট্টি মাত্র  </t>
  </si>
  <si>
    <t>পতাকা-ক(১-17)</t>
  </si>
  <si>
    <t>পতাকা-খ(১-7)</t>
  </si>
  <si>
    <t>পতাকা-গ(১-9)</t>
  </si>
  <si>
    <t>পতাকা-ঙ(১-5)</t>
  </si>
  <si>
    <t>পতাকা-চ(১-14)</t>
  </si>
  <si>
    <t>পতাকা-ছ(১-9)</t>
  </si>
  <si>
    <t>পতাকা-জ(১-9)</t>
  </si>
  <si>
    <t>পতাকা-ঝ(১-9)</t>
  </si>
  <si>
    <t xml:space="preserve">কথায়: চুরানব্বই হাজার তিনশত চৌদ্দ টাকা মাত্র </t>
  </si>
  <si>
    <t>কথায়ঃ ছেচল্লিশ হাজার ছয়শত পঁচানব্বই মাত্র</t>
  </si>
  <si>
    <t>কথায়ঃ একাত্তর হাজার ছয়শত একুশ টাকা মাত্র</t>
  </si>
  <si>
    <t>কথায়ঃ চার লক্ষ বার হাজার দুইশত আটান্ন টাকা মাত্র।</t>
  </si>
  <si>
    <t>কথায়: পনের হাজার আটশত আটান্ন টাকা মাত্র।</t>
  </si>
  <si>
    <t>কথায়: বিয়াল্লিশ হাজার ছয়শত তেষট্টি টাকা মাত্র</t>
  </si>
  <si>
    <t xml:space="preserve">কথায়ঃ আশি হাজার আটশত পঞ্চাশ টাকা মাত্র </t>
  </si>
  <si>
    <t xml:space="preserve">কথায়ঃ ত্রিশ হাজার সাতশত ত্রিশ টাকা মাত্র </t>
  </si>
  <si>
    <t xml:space="preserve">কথায়ঃ বাষট্টি হাজার নয়শত তেষট্টি টাকা মাত্র </t>
  </si>
  <si>
    <t xml:space="preserve">কথায়ঃ সাত চল্লিশ হাজার একশত বার টাকা মাত্র </t>
  </si>
  <si>
    <t>11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</si>
  <si>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</si>
  <si>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কাঁচাবাজার</t>
  </si>
  <si>
    <t>বাচ্চা কবুতর/দেশি মুরগী/কোয়েল</t>
  </si>
  <si>
    <t>খাসির মাংশ ও কলিজা</t>
  </si>
  <si>
    <t>দেশি মুরগী</t>
  </si>
  <si>
    <t>ব্রয়লার কিমা</t>
  </si>
  <si>
    <t>খেজুর</t>
  </si>
  <si>
    <t>ফল ক্রয়</t>
  </si>
  <si>
    <t>ছানা সন্দেশ</t>
  </si>
  <si>
    <t>অতিরিক্ত জনবল</t>
  </si>
  <si>
    <t>বাচ্চা কবুতর/কোয়েল/দেশি মুরগী</t>
  </si>
  <si>
    <t>ডিম ক্রয়</t>
  </si>
  <si>
    <t>মুরগী ক্রয়</t>
  </si>
  <si>
    <t>কাজুবাদাম</t>
  </si>
  <si>
    <t>বড় পাউরুটি</t>
  </si>
  <si>
    <t>পিঙ্গেল চিপস</t>
  </si>
  <si>
    <t>জিলাপী</t>
  </si>
  <si>
    <t xml:space="preserve">পলিব্যাগ , রেপিং পেপার, পিপি (সালাদের জন্য) </t>
  </si>
  <si>
    <t>রুটি</t>
  </si>
  <si>
    <t>ফাস্টফুডের ছরি ধার দেওয়া</t>
  </si>
  <si>
    <t>পিঙে্গলস</t>
  </si>
  <si>
    <t>পলিব্যাগ, পিপি (সালাদ), রেপিং পেপার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</si>
</sst>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6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nteen_main/Store_Updates_From_July_2024/2025/09-2025%20STORE/01-10%20SEP%202025%20S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"/>
      <sheetName val="R"/>
      <sheetName val="L"/>
      <sheetName val="PL"/>
      <sheetName val="P"/>
      <sheetName val="S"/>
      <sheetName val="M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TS"/>
      <sheetName val="About"/>
    </sheetNames>
    <sheetDataSet>
      <sheetData sheetId="0"/>
      <sheetData sheetId="1">
        <row r="4">
          <cell r="K4">
            <v>0</v>
          </cell>
          <cell r="M4">
            <v>89.945933568408321</v>
          </cell>
        </row>
        <row r="5">
          <cell r="K5">
            <v>0</v>
          </cell>
          <cell r="M5">
            <v>0</v>
          </cell>
        </row>
        <row r="6">
          <cell r="K6">
            <v>75.010000000000048</v>
          </cell>
          <cell r="M6">
            <v>94.826534353712816</v>
          </cell>
        </row>
        <row r="7">
          <cell r="K7">
            <v>21.400000000000006</v>
          </cell>
          <cell r="M7">
            <v>121.46851657289645</v>
          </cell>
        </row>
        <row r="8">
          <cell r="K8">
            <v>0</v>
          </cell>
          <cell r="M8">
            <v>340</v>
          </cell>
        </row>
        <row r="9">
          <cell r="K9">
            <v>17.97000000000001</v>
          </cell>
          <cell r="M9">
            <v>153.71682185396696</v>
          </cell>
        </row>
        <row r="10">
          <cell r="K10">
            <v>31.02</v>
          </cell>
          <cell r="M10">
            <v>164.54505147053953</v>
          </cell>
        </row>
        <row r="11">
          <cell r="K11">
            <v>8.5500000000000043</v>
          </cell>
          <cell r="M11">
            <v>131.86542043718941</v>
          </cell>
        </row>
        <row r="12">
          <cell r="K12">
            <v>0</v>
          </cell>
          <cell r="M12">
            <v>196</v>
          </cell>
        </row>
        <row r="13">
          <cell r="K13">
            <v>0</v>
          </cell>
          <cell r="M13">
            <v>58.049382716049386</v>
          </cell>
        </row>
        <row r="14">
          <cell r="K14">
            <v>10</v>
          </cell>
          <cell r="M14">
            <v>179.99999332086563</v>
          </cell>
        </row>
        <row r="15">
          <cell r="K15">
            <v>0.16999999999999815</v>
          </cell>
          <cell r="M15">
            <v>310.59264062184309</v>
          </cell>
        </row>
        <row r="16">
          <cell r="K16">
            <v>22</v>
          </cell>
          <cell r="M16">
            <v>39.999993408151767</v>
          </cell>
        </row>
        <row r="17">
          <cell r="K17">
            <v>0</v>
          </cell>
          <cell r="M17">
            <v>66</v>
          </cell>
        </row>
        <row r="18">
          <cell r="K18">
            <v>0</v>
          </cell>
          <cell r="M18">
            <v>686.15384615384596</v>
          </cell>
        </row>
        <row r="19">
          <cell r="K19">
            <v>0</v>
          </cell>
          <cell r="M19">
            <v>190</v>
          </cell>
        </row>
        <row r="20">
          <cell r="K20">
            <v>63</v>
          </cell>
          <cell r="M20">
            <v>59.999999999327862</v>
          </cell>
        </row>
        <row r="21">
          <cell r="K21">
            <v>0.40000000000000213</v>
          </cell>
          <cell r="M21">
            <v>920</v>
          </cell>
        </row>
        <row r="22">
          <cell r="K22">
            <v>1</v>
          </cell>
          <cell r="M22">
            <v>197.84722222222223</v>
          </cell>
        </row>
        <row r="23">
          <cell r="K23">
            <v>120</v>
          </cell>
          <cell r="M23">
            <v>2.7921282794643991</v>
          </cell>
        </row>
        <row r="24">
          <cell r="K24">
            <v>0</v>
          </cell>
          <cell r="M24">
            <v>181.36363636363637</v>
          </cell>
        </row>
        <row r="25">
          <cell r="K25">
            <v>0</v>
          </cell>
          <cell r="M25">
            <v>380</v>
          </cell>
        </row>
        <row r="26">
          <cell r="K26">
            <v>0</v>
          </cell>
          <cell r="M26">
            <v>245</v>
          </cell>
        </row>
        <row r="27">
          <cell r="K27">
            <v>0</v>
          </cell>
          <cell r="M27">
            <v>0</v>
          </cell>
        </row>
        <row r="28">
          <cell r="K28">
            <v>3</v>
          </cell>
          <cell r="M28">
            <v>190.9375</v>
          </cell>
        </row>
        <row r="29">
          <cell r="K29">
            <v>0</v>
          </cell>
          <cell r="M29">
            <v>117</v>
          </cell>
        </row>
        <row r="30">
          <cell r="K30">
            <v>0</v>
          </cell>
          <cell r="M30">
            <v>300000</v>
          </cell>
        </row>
        <row r="31">
          <cell r="K31">
            <v>0</v>
          </cell>
          <cell r="M31">
            <v>2160</v>
          </cell>
        </row>
        <row r="32">
          <cell r="K32">
            <v>1</v>
          </cell>
          <cell r="M32">
            <v>120</v>
          </cell>
        </row>
        <row r="33">
          <cell r="K33">
            <v>0</v>
          </cell>
          <cell r="M33">
            <v>130</v>
          </cell>
        </row>
        <row r="34">
          <cell r="K34">
            <v>0</v>
          </cell>
          <cell r="M34">
            <v>0</v>
          </cell>
        </row>
        <row r="35">
          <cell r="K35">
            <v>21</v>
          </cell>
          <cell r="M35">
            <v>206.34327949327704</v>
          </cell>
        </row>
        <row r="36">
          <cell r="K36">
            <v>2</v>
          </cell>
          <cell r="M36">
            <v>170</v>
          </cell>
        </row>
        <row r="37">
          <cell r="K37">
            <v>0.12499999999999956</v>
          </cell>
          <cell r="M37">
            <v>538.79312839893862</v>
          </cell>
        </row>
        <row r="38">
          <cell r="K38">
            <v>0</v>
          </cell>
          <cell r="M38">
            <v>0</v>
          </cell>
        </row>
        <row r="39">
          <cell r="K39">
            <v>0</v>
          </cell>
          <cell r="M39">
            <v>120</v>
          </cell>
        </row>
        <row r="40">
          <cell r="K40">
            <v>0</v>
          </cell>
          <cell r="M40">
            <v>80.769230769230774</v>
          </cell>
        </row>
        <row r="41">
          <cell r="K41">
            <v>0</v>
          </cell>
          <cell r="M41">
            <v>124.28571428571429</v>
          </cell>
        </row>
        <row r="42">
          <cell r="K42">
            <v>1082</v>
          </cell>
          <cell r="M42">
            <v>8</v>
          </cell>
        </row>
        <row r="43">
          <cell r="K43">
            <v>0</v>
          </cell>
          <cell r="M43">
            <v>7.5</v>
          </cell>
        </row>
        <row r="44">
          <cell r="K44">
            <v>11</v>
          </cell>
          <cell r="M44">
            <v>0.60014919995395422</v>
          </cell>
        </row>
        <row r="45">
          <cell r="K45">
            <v>0</v>
          </cell>
          <cell r="M45">
            <v>20</v>
          </cell>
        </row>
        <row r="46">
          <cell r="K46">
            <v>2160</v>
          </cell>
          <cell r="M46">
            <v>10.659053096144074</v>
          </cell>
        </row>
        <row r="47">
          <cell r="K47">
            <v>79</v>
          </cell>
          <cell r="M47">
            <v>4.5816763532160056</v>
          </cell>
        </row>
        <row r="48">
          <cell r="K48">
            <v>0</v>
          </cell>
          <cell r="M48">
            <v>1.9090909090909092</v>
          </cell>
        </row>
        <row r="49">
          <cell r="K49">
            <v>0</v>
          </cell>
          <cell r="M49">
            <v>5.2</v>
          </cell>
        </row>
        <row r="50">
          <cell r="K50">
            <v>0</v>
          </cell>
          <cell r="M50">
            <v>0</v>
          </cell>
        </row>
        <row r="51">
          <cell r="K51">
            <v>0</v>
          </cell>
          <cell r="M51">
            <v>60</v>
          </cell>
        </row>
        <row r="52">
          <cell r="K52">
            <v>0</v>
          </cell>
          <cell r="M52">
            <v>70</v>
          </cell>
        </row>
        <row r="53">
          <cell r="K53">
            <v>0</v>
          </cell>
          <cell r="M53">
            <v>30</v>
          </cell>
        </row>
        <row r="54">
          <cell r="K54">
            <v>0</v>
          </cell>
          <cell r="M54">
            <v>0.9</v>
          </cell>
        </row>
        <row r="55">
          <cell r="K55">
            <v>80</v>
          </cell>
          <cell r="M55">
            <v>0.7561224489795918</v>
          </cell>
        </row>
        <row r="56">
          <cell r="K56">
            <v>74</v>
          </cell>
          <cell r="M56">
            <v>0.34215845626501457</v>
          </cell>
        </row>
        <row r="57">
          <cell r="K57">
            <v>0</v>
          </cell>
          <cell r="M57">
            <v>20</v>
          </cell>
        </row>
        <row r="58">
          <cell r="K58">
            <v>0</v>
          </cell>
          <cell r="M58">
            <v>900</v>
          </cell>
        </row>
        <row r="59">
          <cell r="K59">
            <v>0</v>
          </cell>
          <cell r="M59">
            <v>267.55555555555554</v>
          </cell>
        </row>
        <row r="60">
          <cell r="K60">
            <v>0</v>
          </cell>
          <cell r="M60">
            <v>130</v>
          </cell>
        </row>
        <row r="61">
          <cell r="K61">
            <v>0</v>
          </cell>
          <cell r="M61">
            <v>110</v>
          </cell>
        </row>
        <row r="62">
          <cell r="K62">
            <v>0</v>
          </cell>
          <cell r="M62">
            <v>620</v>
          </cell>
        </row>
        <row r="63">
          <cell r="K63">
            <v>1.3100000000000005</v>
          </cell>
          <cell r="M63">
            <v>640.00006780456999</v>
          </cell>
        </row>
        <row r="64">
          <cell r="K64">
            <v>0</v>
          </cell>
          <cell r="M64">
            <v>399.99999999999994</v>
          </cell>
        </row>
        <row r="65">
          <cell r="K65">
            <v>0</v>
          </cell>
          <cell r="M65">
            <v>240</v>
          </cell>
        </row>
        <row r="66">
          <cell r="K66">
            <v>0.18000000000000016</v>
          </cell>
          <cell r="M66">
            <v>874.87109350437015</v>
          </cell>
        </row>
        <row r="67">
          <cell r="K67">
            <v>0.96000000000000085</v>
          </cell>
          <cell r="M67">
            <v>18</v>
          </cell>
        </row>
        <row r="68">
          <cell r="K68">
            <v>0.98999999999999844</v>
          </cell>
          <cell r="M68">
            <v>18</v>
          </cell>
        </row>
        <row r="69">
          <cell r="K69">
            <v>6.5714285709999709E-2</v>
          </cell>
          <cell r="M69">
            <v>5729.9121911100992</v>
          </cell>
        </row>
        <row r="70">
          <cell r="K70">
            <v>0.30999999999999961</v>
          </cell>
          <cell r="M70">
            <v>571.55955393333829</v>
          </cell>
        </row>
        <row r="71">
          <cell r="K71">
            <v>5.9999999999999942E-2</v>
          </cell>
          <cell r="M71">
            <v>1799.211656797864</v>
          </cell>
        </row>
        <row r="72">
          <cell r="K72">
            <v>0</v>
          </cell>
          <cell r="M72">
            <v>8</v>
          </cell>
        </row>
        <row r="73">
          <cell r="K73">
            <v>0.10000000000000053</v>
          </cell>
          <cell r="M73">
            <v>768.26086956521738</v>
          </cell>
        </row>
        <row r="74">
          <cell r="K74">
            <v>0</v>
          </cell>
          <cell r="M74">
            <v>605.55555555555554</v>
          </cell>
        </row>
        <row r="75">
          <cell r="K75">
            <v>0</v>
          </cell>
          <cell r="M75">
            <v>0</v>
          </cell>
        </row>
        <row r="76">
          <cell r="K76">
            <v>0</v>
          </cell>
          <cell r="M76">
            <v>1690.7563025210086</v>
          </cell>
        </row>
        <row r="77">
          <cell r="K77">
            <v>0</v>
          </cell>
          <cell r="M77">
            <v>1825</v>
          </cell>
        </row>
        <row r="78">
          <cell r="K78">
            <v>8.0000000000000016E-2</v>
          </cell>
          <cell r="M78">
            <v>3600.9335783768393</v>
          </cell>
        </row>
        <row r="79">
          <cell r="K79">
            <v>0</v>
          </cell>
          <cell r="M79">
            <v>600</v>
          </cell>
        </row>
        <row r="80">
          <cell r="K80">
            <v>0</v>
          </cell>
          <cell r="M80">
            <v>300</v>
          </cell>
        </row>
        <row r="81">
          <cell r="K81">
            <v>2.1499999999999986</v>
          </cell>
          <cell r="M81">
            <v>179.91615372086136</v>
          </cell>
        </row>
        <row r="82">
          <cell r="K82">
            <v>0</v>
          </cell>
          <cell r="M82">
            <v>1200</v>
          </cell>
        </row>
        <row r="83">
          <cell r="K83">
            <v>0</v>
          </cell>
          <cell r="M83">
            <v>160</v>
          </cell>
        </row>
        <row r="84">
          <cell r="K84">
            <v>0.15000000000000005</v>
          </cell>
          <cell r="M84">
            <v>2900</v>
          </cell>
        </row>
        <row r="85">
          <cell r="K85">
            <v>0.21499999999999997</v>
          </cell>
          <cell r="M85">
            <v>2720</v>
          </cell>
        </row>
        <row r="86">
          <cell r="K86">
            <v>0</v>
          </cell>
          <cell r="M86">
            <v>225</v>
          </cell>
        </row>
        <row r="87">
          <cell r="K87">
            <v>0</v>
          </cell>
          <cell r="M87">
            <v>1729.5528512961555</v>
          </cell>
        </row>
        <row r="88">
          <cell r="K88">
            <v>5.5</v>
          </cell>
          <cell r="M88">
            <v>66.99999998917302</v>
          </cell>
        </row>
        <row r="89">
          <cell r="K89">
            <v>14.949999999999996</v>
          </cell>
          <cell r="M89">
            <v>114.73920489657834</v>
          </cell>
        </row>
        <row r="90">
          <cell r="K90">
            <v>184</v>
          </cell>
          <cell r="M90">
            <v>11.400046614023118</v>
          </cell>
        </row>
        <row r="91">
          <cell r="K91">
            <v>0</v>
          </cell>
          <cell r="M91">
            <v>20</v>
          </cell>
        </row>
        <row r="92">
          <cell r="K92">
            <v>2</v>
          </cell>
          <cell r="M92">
            <v>347.5</v>
          </cell>
        </row>
        <row r="93">
          <cell r="K93">
            <v>1.5</v>
          </cell>
          <cell r="M93">
            <v>220</v>
          </cell>
        </row>
        <row r="94">
          <cell r="K94">
            <v>0</v>
          </cell>
          <cell r="M94">
            <v>0</v>
          </cell>
        </row>
        <row r="95">
          <cell r="K95">
            <v>0</v>
          </cell>
          <cell r="M95">
            <v>100</v>
          </cell>
        </row>
        <row r="96">
          <cell r="K96">
            <v>4</v>
          </cell>
          <cell r="M96">
            <v>85</v>
          </cell>
        </row>
        <row r="97">
          <cell r="K97">
            <v>0</v>
          </cell>
          <cell r="M97">
            <v>370</v>
          </cell>
        </row>
        <row r="98">
          <cell r="K98">
            <v>0.5</v>
          </cell>
          <cell r="M98">
            <v>520</v>
          </cell>
        </row>
        <row r="99">
          <cell r="K99">
            <v>0</v>
          </cell>
          <cell r="M99">
            <v>201.59313725490196</v>
          </cell>
        </row>
        <row r="100">
          <cell r="K100">
            <v>0.69900000000000007</v>
          </cell>
          <cell r="M100">
            <v>594.99041684598353</v>
          </cell>
        </row>
        <row r="101">
          <cell r="K101">
            <v>1</v>
          </cell>
          <cell r="M101">
            <v>185</v>
          </cell>
        </row>
        <row r="102">
          <cell r="K102">
            <v>0</v>
          </cell>
          <cell r="M102">
            <v>65</v>
          </cell>
        </row>
        <row r="103">
          <cell r="K103">
            <v>0</v>
          </cell>
          <cell r="M103">
            <v>0</v>
          </cell>
        </row>
        <row r="104">
          <cell r="K104">
            <v>0</v>
          </cell>
          <cell r="M104">
            <v>210</v>
          </cell>
        </row>
        <row r="105">
          <cell r="K105">
            <v>6</v>
          </cell>
          <cell r="M105">
            <v>160</v>
          </cell>
        </row>
        <row r="106">
          <cell r="K106">
            <v>0</v>
          </cell>
          <cell r="M106">
            <v>168.33333333333334</v>
          </cell>
        </row>
        <row r="107">
          <cell r="K107">
            <v>0</v>
          </cell>
          <cell r="M107">
            <v>170</v>
          </cell>
        </row>
        <row r="108">
          <cell r="K108">
            <v>0.72500000000000009</v>
          </cell>
          <cell r="M108">
            <v>757.20119112434577</v>
          </cell>
        </row>
        <row r="109">
          <cell r="K109">
            <v>0</v>
          </cell>
          <cell r="M109">
            <v>475</v>
          </cell>
        </row>
        <row r="110">
          <cell r="K110">
            <v>0</v>
          </cell>
          <cell r="M110">
            <v>270.03148148148148</v>
          </cell>
        </row>
        <row r="111">
          <cell r="K111">
            <v>0</v>
          </cell>
          <cell r="M111">
            <v>860</v>
          </cell>
        </row>
        <row r="112">
          <cell r="K112">
            <v>0</v>
          </cell>
          <cell r="M112">
            <v>9</v>
          </cell>
        </row>
        <row r="113">
          <cell r="K113">
            <v>0</v>
          </cell>
          <cell r="M113">
            <v>2165.7894736842104</v>
          </cell>
        </row>
        <row r="114">
          <cell r="K114">
            <v>0</v>
          </cell>
          <cell r="M114">
            <v>3450</v>
          </cell>
        </row>
        <row r="115">
          <cell r="K115">
            <v>0</v>
          </cell>
          <cell r="M115">
            <v>560</v>
          </cell>
        </row>
        <row r="116">
          <cell r="K116">
            <v>0</v>
          </cell>
          <cell r="M116">
            <v>300</v>
          </cell>
        </row>
        <row r="117">
          <cell r="K117">
            <v>132</v>
          </cell>
          <cell r="M117">
            <v>9.8052899969153593</v>
          </cell>
        </row>
        <row r="118">
          <cell r="K118">
            <v>2</v>
          </cell>
          <cell r="M118">
            <v>510</v>
          </cell>
        </row>
        <row r="119">
          <cell r="K119">
            <v>0</v>
          </cell>
          <cell r="M119">
            <v>180</v>
          </cell>
        </row>
        <row r="120">
          <cell r="K120">
            <v>0</v>
          </cell>
          <cell r="M120">
            <v>25</v>
          </cell>
        </row>
        <row r="121">
          <cell r="K121">
            <v>0</v>
          </cell>
          <cell r="M121">
            <v>140</v>
          </cell>
        </row>
        <row r="122">
          <cell r="K122">
            <v>0</v>
          </cell>
          <cell r="M122">
            <v>113.81194022010349</v>
          </cell>
        </row>
        <row r="123">
          <cell r="K123">
            <v>0</v>
          </cell>
          <cell r="M123">
            <v>6.583333333333333</v>
          </cell>
        </row>
        <row r="124">
          <cell r="K124">
            <v>2.6300000000000008</v>
          </cell>
          <cell r="M124">
            <v>736.67117726657636</v>
          </cell>
        </row>
        <row r="125">
          <cell r="K125">
            <v>0</v>
          </cell>
          <cell r="M125">
            <v>10.198529411764707</v>
          </cell>
        </row>
        <row r="126">
          <cell r="K126">
            <v>0</v>
          </cell>
          <cell r="M126">
            <v>340</v>
          </cell>
        </row>
        <row r="127">
          <cell r="K127">
            <v>0</v>
          </cell>
          <cell r="M127">
            <v>134.73040884009905</v>
          </cell>
        </row>
        <row r="128">
          <cell r="K128">
            <v>0</v>
          </cell>
          <cell r="M128">
            <v>373.33333333333331</v>
          </cell>
        </row>
        <row r="129">
          <cell r="K129">
            <v>0</v>
          </cell>
          <cell r="M129">
            <v>360</v>
          </cell>
        </row>
        <row r="130">
          <cell r="K130">
            <v>0</v>
          </cell>
          <cell r="M130">
            <v>300</v>
          </cell>
        </row>
        <row r="131">
          <cell r="K131">
            <v>0</v>
          </cell>
          <cell r="M131">
            <v>86.721991701244804</v>
          </cell>
        </row>
        <row r="132">
          <cell r="K132">
            <v>0</v>
          </cell>
          <cell r="M132">
            <v>150</v>
          </cell>
        </row>
        <row r="133">
          <cell r="K133">
            <v>0</v>
          </cell>
          <cell r="M133">
            <v>185</v>
          </cell>
        </row>
        <row r="134">
          <cell r="K134">
            <v>0</v>
          </cell>
          <cell r="M134">
            <v>219.54545454545453</v>
          </cell>
        </row>
        <row r="135">
          <cell r="K135">
            <v>0</v>
          </cell>
          <cell r="M135">
            <v>90</v>
          </cell>
        </row>
        <row r="136">
          <cell r="K136">
            <v>0</v>
          </cell>
          <cell r="M136">
            <v>200</v>
          </cell>
        </row>
        <row r="137">
          <cell r="K137">
            <v>0</v>
          </cell>
          <cell r="M137">
            <v>342.95302013422821</v>
          </cell>
        </row>
        <row r="138">
          <cell r="K138">
            <v>0</v>
          </cell>
          <cell r="M138">
            <v>45</v>
          </cell>
        </row>
        <row r="139">
          <cell r="K139">
            <v>0</v>
          </cell>
          <cell r="M139">
            <v>25</v>
          </cell>
        </row>
        <row r="140">
          <cell r="K140">
            <v>0</v>
          </cell>
          <cell r="M140">
            <v>21.714285714285715</v>
          </cell>
        </row>
        <row r="141">
          <cell r="K141">
            <v>0</v>
          </cell>
          <cell r="M141">
            <v>0</v>
          </cell>
        </row>
        <row r="142">
          <cell r="K142">
            <v>0</v>
          </cell>
          <cell r="M142">
            <v>21.284578696343402</v>
          </cell>
        </row>
        <row r="143">
          <cell r="K143">
            <v>0</v>
          </cell>
          <cell r="M143">
            <v>62.8</v>
          </cell>
        </row>
        <row r="144">
          <cell r="K144">
            <v>0</v>
          </cell>
          <cell r="M144">
            <v>1100</v>
          </cell>
        </row>
        <row r="145">
          <cell r="K145">
            <v>0</v>
          </cell>
          <cell r="M145">
            <v>35</v>
          </cell>
        </row>
        <row r="146">
          <cell r="K146">
            <v>0</v>
          </cell>
          <cell r="M146">
            <v>800</v>
          </cell>
        </row>
        <row r="147">
          <cell r="K147">
            <v>0</v>
          </cell>
          <cell r="M147">
            <v>1100</v>
          </cell>
        </row>
        <row r="148">
          <cell r="K148">
            <v>0</v>
          </cell>
          <cell r="M148">
            <v>750</v>
          </cell>
        </row>
        <row r="149">
          <cell r="K149">
            <v>0</v>
          </cell>
          <cell r="M149">
            <v>598.25436408977555</v>
          </cell>
        </row>
        <row r="150">
          <cell r="K150">
            <v>0</v>
          </cell>
          <cell r="M150">
            <v>656.66666666666663</v>
          </cell>
        </row>
        <row r="151">
          <cell r="K151">
            <v>30.990000000000236</v>
          </cell>
          <cell r="M151">
            <v>264.5200134637721</v>
          </cell>
        </row>
        <row r="152">
          <cell r="K152">
            <v>0</v>
          </cell>
          <cell r="M152">
            <v>60.978260869565219</v>
          </cell>
        </row>
        <row r="153">
          <cell r="K153">
            <v>0</v>
          </cell>
          <cell r="M153">
            <v>170.87412001601865</v>
          </cell>
        </row>
        <row r="154">
          <cell r="K154">
            <v>0</v>
          </cell>
          <cell r="M154">
            <v>386.3127190378288</v>
          </cell>
        </row>
        <row r="155">
          <cell r="K155">
            <v>3.400000000000011</v>
          </cell>
          <cell r="M155">
            <v>372.27456693755346</v>
          </cell>
        </row>
        <row r="156">
          <cell r="K156">
            <v>0</v>
          </cell>
          <cell r="M156">
            <v>2253.7623762376234</v>
          </cell>
        </row>
        <row r="157">
          <cell r="K157">
            <v>0</v>
          </cell>
          <cell r="M157">
            <v>1160</v>
          </cell>
        </row>
        <row r="158">
          <cell r="K158">
            <v>0</v>
          </cell>
          <cell r="M158">
            <v>0</v>
          </cell>
        </row>
        <row r="159">
          <cell r="K159">
            <v>7</v>
          </cell>
          <cell r="M159">
            <v>930</v>
          </cell>
        </row>
        <row r="160">
          <cell r="K160">
            <v>0</v>
          </cell>
          <cell r="M160">
            <v>400</v>
          </cell>
        </row>
        <row r="161">
          <cell r="K161">
            <v>0</v>
          </cell>
          <cell r="M161">
            <v>416.84210526315792</v>
          </cell>
        </row>
        <row r="162">
          <cell r="K162">
            <v>0</v>
          </cell>
          <cell r="M162">
            <v>700</v>
          </cell>
        </row>
        <row r="163">
          <cell r="K163">
            <v>0</v>
          </cell>
          <cell r="M163">
            <v>1200</v>
          </cell>
        </row>
        <row r="164">
          <cell r="K164">
            <v>0</v>
          </cell>
          <cell r="M164">
            <v>1200</v>
          </cell>
        </row>
        <row r="165">
          <cell r="K165">
            <v>0</v>
          </cell>
          <cell r="M165">
            <v>180</v>
          </cell>
        </row>
        <row r="166">
          <cell r="K166">
            <v>0</v>
          </cell>
          <cell r="M166">
            <v>0</v>
          </cell>
        </row>
        <row r="167">
          <cell r="K167">
            <v>0</v>
          </cell>
          <cell r="M167">
            <v>0</v>
          </cell>
        </row>
        <row r="168">
          <cell r="K168">
            <v>0</v>
          </cell>
          <cell r="M168">
            <v>384</v>
          </cell>
        </row>
        <row r="169">
          <cell r="K169">
            <v>0</v>
          </cell>
          <cell r="M169">
            <v>789.75609756097572</v>
          </cell>
        </row>
        <row r="170">
          <cell r="K170">
            <v>0</v>
          </cell>
          <cell r="M170">
            <v>380</v>
          </cell>
        </row>
        <row r="171">
          <cell r="K171">
            <v>0</v>
          </cell>
          <cell r="M171">
            <v>380</v>
          </cell>
        </row>
        <row r="172">
          <cell r="K172">
            <v>0</v>
          </cell>
          <cell r="M172">
            <v>200</v>
          </cell>
        </row>
        <row r="173">
          <cell r="K173">
            <v>0</v>
          </cell>
          <cell r="M173">
            <v>820.00000000000011</v>
          </cell>
        </row>
        <row r="174">
          <cell r="K174">
            <v>0</v>
          </cell>
          <cell r="M174">
            <v>739.60396039603961</v>
          </cell>
        </row>
        <row r="175">
          <cell r="K175">
            <v>0</v>
          </cell>
          <cell r="M175">
            <v>0</v>
          </cell>
        </row>
        <row r="176">
          <cell r="K176">
            <v>0</v>
          </cell>
          <cell r="M176">
            <v>340</v>
          </cell>
        </row>
        <row r="177">
          <cell r="K177">
            <v>0</v>
          </cell>
          <cell r="M177">
            <v>550</v>
          </cell>
        </row>
        <row r="178">
          <cell r="K178">
            <v>0</v>
          </cell>
          <cell r="M178">
            <v>25</v>
          </cell>
        </row>
        <row r="179">
          <cell r="K179">
            <v>0</v>
          </cell>
          <cell r="M179">
            <v>80.275229357798167</v>
          </cell>
        </row>
        <row r="180">
          <cell r="K180">
            <v>0</v>
          </cell>
          <cell r="M180">
            <v>181.4814814814815</v>
          </cell>
        </row>
        <row r="181">
          <cell r="K181">
            <v>0</v>
          </cell>
          <cell r="M181">
            <v>163.68421052631578</v>
          </cell>
        </row>
        <row r="182">
          <cell r="K182">
            <v>0</v>
          </cell>
          <cell r="M182">
            <v>168.0952380952381</v>
          </cell>
        </row>
        <row r="183">
          <cell r="K183">
            <v>0</v>
          </cell>
          <cell r="M183">
            <v>5.4615384615384617</v>
          </cell>
        </row>
        <row r="184">
          <cell r="K184">
            <v>0</v>
          </cell>
          <cell r="M184">
            <v>55.347222222222221</v>
          </cell>
        </row>
        <row r="185">
          <cell r="K185">
            <v>0</v>
          </cell>
          <cell r="M185">
            <v>60</v>
          </cell>
        </row>
        <row r="186">
          <cell r="K186">
            <v>0</v>
          </cell>
          <cell r="M186">
            <v>82.666666666666671</v>
          </cell>
        </row>
        <row r="187">
          <cell r="K187">
            <v>0</v>
          </cell>
          <cell r="M187">
            <v>70</v>
          </cell>
        </row>
        <row r="188">
          <cell r="K188">
            <v>0</v>
          </cell>
          <cell r="M188">
            <v>46.549295774647888</v>
          </cell>
        </row>
        <row r="189">
          <cell r="K189">
            <v>0</v>
          </cell>
          <cell r="M189">
            <v>7.5</v>
          </cell>
        </row>
        <row r="190">
          <cell r="K190">
            <v>0</v>
          </cell>
          <cell r="M190">
            <v>25</v>
          </cell>
        </row>
        <row r="191">
          <cell r="K191">
            <v>0</v>
          </cell>
          <cell r="M191">
            <v>12</v>
          </cell>
        </row>
        <row r="192">
          <cell r="K192">
            <v>0</v>
          </cell>
          <cell r="M192">
            <v>35</v>
          </cell>
        </row>
        <row r="193">
          <cell r="K193">
            <v>0</v>
          </cell>
          <cell r="M193">
            <v>140</v>
          </cell>
        </row>
        <row r="194">
          <cell r="K194">
            <v>0</v>
          </cell>
          <cell r="M194">
            <v>42.34375</v>
          </cell>
        </row>
        <row r="195">
          <cell r="K195">
            <v>0</v>
          </cell>
          <cell r="M195">
            <v>40</v>
          </cell>
        </row>
        <row r="196">
          <cell r="K196">
            <v>0</v>
          </cell>
          <cell r="M196">
            <v>23.09090909090909</v>
          </cell>
        </row>
        <row r="197">
          <cell r="K197">
            <v>0</v>
          </cell>
          <cell r="M197">
            <v>30</v>
          </cell>
        </row>
        <row r="198">
          <cell r="K198">
            <v>0</v>
          </cell>
          <cell r="M198">
            <v>123.15789473684211</v>
          </cell>
        </row>
        <row r="199">
          <cell r="K199">
            <v>0</v>
          </cell>
          <cell r="M199">
            <v>110.71428571428571</v>
          </cell>
        </row>
        <row r="200">
          <cell r="K200">
            <v>0</v>
          </cell>
          <cell r="M200">
            <v>171.42857142857144</v>
          </cell>
        </row>
        <row r="201">
          <cell r="K201">
            <v>0</v>
          </cell>
          <cell r="M201">
            <v>600</v>
          </cell>
        </row>
        <row r="202">
          <cell r="K202">
            <v>0</v>
          </cell>
          <cell r="M202">
            <v>80</v>
          </cell>
        </row>
        <row r="203">
          <cell r="K203">
            <v>0</v>
          </cell>
          <cell r="M203">
            <v>60</v>
          </cell>
        </row>
        <row r="204">
          <cell r="K204">
            <v>0</v>
          </cell>
          <cell r="M204">
            <v>80</v>
          </cell>
        </row>
        <row r="205">
          <cell r="K205">
            <v>0</v>
          </cell>
          <cell r="M205">
            <v>40</v>
          </cell>
        </row>
        <row r="206">
          <cell r="K206">
            <v>0</v>
          </cell>
          <cell r="M206">
            <v>45</v>
          </cell>
        </row>
        <row r="207">
          <cell r="K207">
            <v>0</v>
          </cell>
          <cell r="M207">
            <v>53.478260869565219</v>
          </cell>
        </row>
        <row r="208">
          <cell r="K208">
            <v>0</v>
          </cell>
          <cell r="M208">
            <v>70.943396226415089</v>
          </cell>
        </row>
        <row r="209">
          <cell r="K209">
            <v>0</v>
          </cell>
          <cell r="M209">
            <v>0</v>
          </cell>
        </row>
        <row r="210">
          <cell r="K210">
            <v>0</v>
          </cell>
          <cell r="M210">
            <v>43.571428571428569</v>
          </cell>
        </row>
        <row r="211">
          <cell r="K211">
            <v>0</v>
          </cell>
          <cell r="M211">
            <v>150</v>
          </cell>
        </row>
        <row r="212">
          <cell r="K212">
            <v>0</v>
          </cell>
          <cell r="M212">
            <v>73.333333333333329</v>
          </cell>
        </row>
        <row r="213">
          <cell r="K213">
            <v>0</v>
          </cell>
          <cell r="M213">
            <v>272.72727272727269</v>
          </cell>
        </row>
        <row r="214">
          <cell r="K214">
            <v>0</v>
          </cell>
          <cell r="M214">
            <v>40</v>
          </cell>
        </row>
        <row r="215">
          <cell r="K215">
            <v>0</v>
          </cell>
          <cell r="M215">
            <v>80.612244897959187</v>
          </cell>
        </row>
        <row r="216">
          <cell r="K216">
            <v>0</v>
          </cell>
          <cell r="M216">
            <v>291.76923076923077</v>
          </cell>
        </row>
        <row r="217">
          <cell r="K217">
            <v>0</v>
          </cell>
          <cell r="M217">
            <v>300</v>
          </cell>
        </row>
        <row r="218">
          <cell r="K218">
            <v>0</v>
          </cell>
          <cell r="M218">
            <v>140</v>
          </cell>
        </row>
        <row r="219">
          <cell r="K219">
            <v>0</v>
          </cell>
          <cell r="M219">
            <v>130</v>
          </cell>
        </row>
        <row r="220">
          <cell r="K220">
            <v>0</v>
          </cell>
          <cell r="M220">
            <v>0</v>
          </cell>
        </row>
        <row r="221">
          <cell r="K221">
            <v>0</v>
          </cell>
          <cell r="M221">
            <v>0</v>
          </cell>
        </row>
        <row r="222">
          <cell r="K222">
            <v>0</v>
          </cell>
          <cell r="M222">
            <v>245</v>
          </cell>
        </row>
        <row r="223">
          <cell r="K223">
            <v>0</v>
          </cell>
          <cell r="M223">
            <v>0</v>
          </cell>
        </row>
        <row r="224">
          <cell r="K224">
            <v>0</v>
          </cell>
          <cell r="M224">
            <v>0</v>
          </cell>
        </row>
        <row r="225">
          <cell r="K225">
            <v>0</v>
          </cell>
          <cell r="M225">
            <v>0</v>
          </cell>
        </row>
        <row r="226">
          <cell r="K226">
            <v>0</v>
          </cell>
          <cell r="M226">
            <v>0</v>
          </cell>
        </row>
        <row r="227">
          <cell r="K227">
            <v>0</v>
          </cell>
          <cell r="M227">
            <v>0</v>
          </cell>
        </row>
        <row r="228">
          <cell r="K228">
            <v>0</v>
          </cell>
          <cell r="M228">
            <v>0</v>
          </cell>
        </row>
        <row r="229">
          <cell r="K229">
            <v>0</v>
          </cell>
          <cell r="M229">
            <v>400</v>
          </cell>
        </row>
        <row r="230">
          <cell r="K230">
            <v>0</v>
          </cell>
          <cell r="M230">
            <v>708.36879432624119</v>
          </cell>
        </row>
        <row r="231">
          <cell r="K231">
            <v>44.949999999999989</v>
          </cell>
          <cell r="M231">
            <v>831.36714074079293</v>
          </cell>
        </row>
        <row r="232">
          <cell r="K232">
            <v>2220</v>
          </cell>
          <cell r="M232">
            <v>1.4000004715166068</v>
          </cell>
        </row>
        <row r="233">
          <cell r="K233">
            <v>123</v>
          </cell>
          <cell r="M233">
            <v>25.540798466861204</v>
          </cell>
        </row>
        <row r="234">
          <cell r="K234">
            <v>0</v>
          </cell>
          <cell r="M234">
            <v>500</v>
          </cell>
        </row>
        <row r="235">
          <cell r="K235">
            <v>0</v>
          </cell>
          <cell r="M235">
            <v>600</v>
          </cell>
        </row>
        <row r="236">
          <cell r="K236">
            <v>0</v>
          </cell>
          <cell r="M236">
            <v>480</v>
          </cell>
        </row>
        <row r="237">
          <cell r="K237">
            <v>0</v>
          </cell>
          <cell r="M237">
            <v>380</v>
          </cell>
        </row>
        <row r="238">
          <cell r="K238">
            <v>0</v>
          </cell>
          <cell r="M238">
            <v>336.66666666666669</v>
          </cell>
        </row>
        <row r="239">
          <cell r="K239">
            <v>0</v>
          </cell>
          <cell r="M239">
            <v>474.54545454545456</v>
          </cell>
        </row>
        <row r="240">
          <cell r="K240">
            <v>0</v>
          </cell>
          <cell r="M240">
            <v>380</v>
          </cell>
        </row>
        <row r="241">
          <cell r="K241">
            <v>0</v>
          </cell>
          <cell r="M241">
            <v>270</v>
          </cell>
        </row>
        <row r="242">
          <cell r="K242">
            <v>0</v>
          </cell>
          <cell r="M242">
            <v>0</v>
          </cell>
        </row>
        <row r="243">
          <cell r="K243">
            <v>0</v>
          </cell>
          <cell r="M243">
            <v>280</v>
          </cell>
        </row>
        <row r="244">
          <cell r="K244">
            <v>0</v>
          </cell>
          <cell r="M244">
            <v>9.4243055555555557</v>
          </cell>
        </row>
        <row r="245">
          <cell r="K245">
            <v>0</v>
          </cell>
          <cell r="M245">
            <v>338.66666666666669</v>
          </cell>
        </row>
        <row r="246">
          <cell r="K246">
            <v>13.5</v>
          </cell>
          <cell r="M246">
            <v>349.99995357162567</v>
          </cell>
        </row>
        <row r="247">
          <cell r="K247">
            <v>0</v>
          </cell>
          <cell r="M247">
            <v>25</v>
          </cell>
        </row>
        <row r="248">
          <cell r="K248">
            <v>0</v>
          </cell>
          <cell r="M248">
            <v>1</v>
          </cell>
        </row>
        <row r="249">
          <cell r="K249">
            <v>0</v>
          </cell>
          <cell r="M249">
            <v>1</v>
          </cell>
        </row>
        <row r="250">
          <cell r="K250">
            <v>0</v>
          </cell>
          <cell r="M250">
            <v>1</v>
          </cell>
        </row>
        <row r="251">
          <cell r="K251">
            <v>0</v>
          </cell>
          <cell r="M251">
            <v>1</v>
          </cell>
        </row>
        <row r="252">
          <cell r="K252">
            <v>0</v>
          </cell>
          <cell r="M252">
            <v>1</v>
          </cell>
        </row>
        <row r="253">
          <cell r="K253">
            <v>0</v>
          </cell>
          <cell r="M25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45911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94.826534353712816</v>
      </c>
      <c r="D5" s="237">
        <f>P!AK7</f>
        <v>94.826534353712816</v>
      </c>
      <c r="E5" s="236">
        <f t="shared" si="0"/>
        <v>0</v>
      </c>
      <c r="F5" s="243" t="str">
        <f t="shared" si="1"/>
        <v>×</v>
      </c>
      <c r="G5" s="234"/>
    </row>
    <row r="6" spans="1:9">
      <c r="A6" s="197" t="s">
        <v>18</v>
      </c>
      <c r="B6" s="222" t="s">
        <v>9</v>
      </c>
      <c r="C6" s="237">
        <f>S!D6</f>
        <v>121.46851657289645</v>
      </c>
      <c r="D6" s="237">
        <f>P!AK8</f>
        <v>120</v>
      </c>
      <c r="E6" s="236">
        <f t="shared" si="0"/>
        <v>1.4685165728964478</v>
      </c>
      <c r="F6" s="243" t="str">
        <f t="shared" si="1"/>
        <v>-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153.71682185396696</v>
      </c>
      <c r="D8" s="237">
        <f>P!AK10</f>
        <v>153.71682185396696</v>
      </c>
      <c r="E8" s="236">
        <f t="shared" si="0"/>
        <v>0</v>
      </c>
      <c r="F8" s="243" t="str">
        <f t="shared" si="1"/>
        <v>×</v>
      </c>
    </row>
    <row r="9" spans="1:9">
      <c r="A9" s="197" t="s">
        <v>21</v>
      </c>
      <c r="B9" s="222" t="s">
        <v>9</v>
      </c>
      <c r="C9" s="237">
        <f>S!D9</f>
        <v>164.54505147053953</v>
      </c>
      <c r="D9" s="237">
        <f>P!AK11</f>
        <v>164.54505147053953</v>
      </c>
      <c r="E9" s="236">
        <f t="shared" si="0"/>
        <v>0</v>
      </c>
      <c r="F9" s="243" t="str">
        <f t="shared" si="1"/>
        <v>×</v>
      </c>
    </row>
    <row r="10" spans="1:9">
      <c r="A10" s="197" t="s">
        <v>22</v>
      </c>
      <c r="B10" s="222" t="s">
        <v>9</v>
      </c>
      <c r="C10" s="237">
        <f>S!D10</f>
        <v>131.86542043718941</v>
      </c>
      <c r="D10" s="237">
        <f>P!AK12</f>
        <v>131.86542043718941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58.049382716049386</v>
      </c>
      <c r="D12" s="237">
        <f>P!AK14</f>
        <v>60</v>
      </c>
      <c r="E12" s="236">
        <f t="shared" si="0"/>
        <v>1.9506172839506135</v>
      </c>
      <c r="F12" s="243" t="str">
        <f t="shared" si="1"/>
        <v>+</v>
      </c>
    </row>
    <row r="13" spans="1:9">
      <c r="A13" s="197" t="s">
        <v>25</v>
      </c>
      <c r="B13" s="222" t="s">
        <v>26</v>
      </c>
      <c r="C13" s="237">
        <f>S!D13</f>
        <v>179.99999332086563</v>
      </c>
      <c r="D13" s="237">
        <f>P!AK15</f>
        <v>180</v>
      </c>
      <c r="E13" s="236">
        <f t="shared" si="0"/>
        <v>6.6791343726890773E-6</v>
      </c>
      <c r="F13" s="243" t="str">
        <f t="shared" si="1"/>
        <v>+</v>
      </c>
    </row>
    <row r="14" spans="1:9">
      <c r="A14" s="197" t="s">
        <v>27</v>
      </c>
      <c r="B14" s="222" t="s">
        <v>26</v>
      </c>
      <c r="C14" s="237">
        <f>S!D14</f>
        <v>310.59264062184309</v>
      </c>
      <c r="D14" s="237">
        <f>P!AK16</f>
        <v>615</v>
      </c>
      <c r="E14" s="236">
        <f t="shared" si="0"/>
        <v>304.40735937815691</v>
      </c>
      <c r="F14" s="243" t="str">
        <f t="shared" si="1"/>
        <v>+</v>
      </c>
    </row>
    <row r="15" spans="1:9">
      <c r="A15" s="197" t="s">
        <v>5</v>
      </c>
      <c r="B15" s="222" t="s">
        <v>9</v>
      </c>
      <c r="C15" s="237">
        <f>S!D15</f>
        <v>39.999993408151767</v>
      </c>
      <c r="D15" s="237">
        <f>P!AK17</f>
        <v>39.999993408151767</v>
      </c>
      <c r="E15" s="236">
        <f t="shared" si="0"/>
        <v>0</v>
      </c>
      <c r="F15" s="243" t="str">
        <f t="shared" si="1"/>
        <v>×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686.15384615384596</v>
      </c>
      <c r="D17" s="237">
        <f>P!AK19</f>
        <v>500</v>
      </c>
      <c r="E17" s="236">
        <f t="shared" si="0"/>
        <v>186.15384615384596</v>
      </c>
      <c r="F17" s="243" t="str">
        <f t="shared" si="1"/>
        <v>-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59.999999999327862</v>
      </c>
      <c r="D19" s="237">
        <f>P!AK21</f>
        <v>59.999999999327862</v>
      </c>
      <c r="E19" s="236">
        <f t="shared" si="0"/>
        <v>0</v>
      </c>
      <c r="F19" s="243" t="str">
        <f t="shared" si="1"/>
        <v>×</v>
      </c>
    </row>
    <row r="20" spans="1:6">
      <c r="A20" s="197" t="s">
        <v>32</v>
      </c>
      <c r="B20" s="222" t="s">
        <v>9</v>
      </c>
      <c r="C20" s="237">
        <f>S!D20</f>
        <v>920</v>
      </c>
      <c r="D20" s="237">
        <f>P!AK22</f>
        <v>920</v>
      </c>
      <c r="E20" s="236">
        <f t="shared" si="0"/>
        <v>0</v>
      </c>
      <c r="F20" s="243" t="str">
        <f t="shared" si="1"/>
        <v>×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2.7921282794643991</v>
      </c>
      <c r="D22" s="237">
        <f>P!AK24</f>
        <v>2.8</v>
      </c>
      <c r="E22" s="236">
        <f t="shared" si="0"/>
        <v>7.8717205356007014E-3</v>
      </c>
      <c r="F22" s="243" t="str">
        <f t="shared" si="1"/>
        <v>+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2160</v>
      </c>
      <c r="D30" s="237">
        <f>P!AK32</f>
        <v>2160</v>
      </c>
      <c r="E30" s="236">
        <f t="shared" si="0"/>
        <v>0</v>
      </c>
      <c r="F30" s="243" t="str">
        <f t="shared" si="1"/>
        <v>×</v>
      </c>
    </row>
    <row r="31" spans="1:6">
      <c r="A31" s="197" t="s">
        <v>42</v>
      </c>
      <c r="B31" s="222" t="s">
        <v>9</v>
      </c>
      <c r="C31" s="237">
        <f>S!D31</f>
        <v>120</v>
      </c>
      <c r="D31" s="237">
        <f>P!AK33</f>
        <v>120</v>
      </c>
      <c r="E31" s="236">
        <f t="shared" si="0"/>
        <v>0</v>
      </c>
      <c r="F31" s="243" t="str">
        <f t="shared" si="1"/>
        <v>×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206.34327949327704</v>
      </c>
      <c r="D34" s="237">
        <f>P!AK36</f>
        <v>206.34327949327704</v>
      </c>
      <c r="E34" s="236">
        <f t="shared" si="0"/>
        <v>0</v>
      </c>
      <c r="F34" s="243" t="str">
        <f t="shared" si="1"/>
        <v>×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538.79312839893862</v>
      </c>
      <c r="D36" s="237">
        <f>P!AK38</f>
        <v>538.79312839893862</v>
      </c>
      <c r="E36" s="236">
        <f t="shared" si="0"/>
        <v>0</v>
      </c>
      <c r="F36" s="243" t="str">
        <f t="shared" si="1"/>
        <v>×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80.769230769230774</v>
      </c>
      <c r="D39" s="237">
        <f>P!AK41</f>
        <v>60</v>
      </c>
      <c r="E39" s="236">
        <f t="shared" si="0"/>
        <v>20.769230769230774</v>
      </c>
      <c r="F39" s="243" t="str">
        <f t="shared" si="1"/>
        <v>-</v>
      </c>
    </row>
    <row r="40" spans="1:6">
      <c r="A40" s="197" t="s">
        <v>49</v>
      </c>
      <c r="B40" s="222" t="s">
        <v>31</v>
      </c>
      <c r="C40" s="237">
        <f>S!D40</f>
        <v>124.28571428571429</v>
      </c>
      <c r="D40" s="237">
        <f>P!AK42</f>
        <v>138.30357142857142</v>
      </c>
      <c r="E40" s="236">
        <f t="shared" si="0"/>
        <v>14.017857142857125</v>
      </c>
      <c r="F40" s="243" t="str">
        <f t="shared" si="1"/>
        <v>+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10.659053096144074</v>
      </c>
      <c r="D45" s="237">
        <f>P!AK47</f>
        <v>10.659053096144074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1.9090909090909092</v>
      </c>
      <c r="D47" s="237">
        <f>P!AK49</f>
        <v>1.9090909090909092</v>
      </c>
      <c r="E47" s="236">
        <f t="shared" si="0"/>
        <v>0</v>
      </c>
      <c r="F47" s="243" t="str">
        <f t="shared" si="1"/>
        <v>×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70</v>
      </c>
      <c r="D51" s="237">
        <f>P!AK53</f>
        <v>70</v>
      </c>
      <c r="E51" s="236">
        <f t="shared" si="0"/>
        <v>0</v>
      </c>
      <c r="F51" s="243" t="str">
        <f t="shared" si="1"/>
        <v>×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0.7561224489795918</v>
      </c>
      <c r="D54" s="237">
        <f>P!AK56</f>
        <v>0.7561224489795918</v>
      </c>
      <c r="E54" s="236">
        <f t="shared" si="0"/>
        <v>0</v>
      </c>
      <c r="F54" s="243" t="str">
        <f t="shared" si="1"/>
        <v>×</v>
      </c>
    </row>
    <row r="55" spans="1:6">
      <c r="A55" s="197" t="s">
        <v>63</v>
      </c>
      <c r="B55" s="222" t="s">
        <v>31</v>
      </c>
      <c r="C55" s="237">
        <f>S!D55</f>
        <v>0.34215845626501457</v>
      </c>
      <c r="D55" s="237">
        <f>P!AK57</f>
        <v>0.34215845626501457</v>
      </c>
      <c r="E55" s="236">
        <f t="shared" si="0"/>
        <v>0</v>
      </c>
      <c r="F55" s="243" t="str">
        <f t="shared" si="1"/>
        <v>×</v>
      </c>
    </row>
    <row r="56" spans="1:6">
      <c r="A56" s="197" t="s">
        <v>64</v>
      </c>
      <c r="B56" s="222" t="s">
        <v>31</v>
      </c>
      <c r="C56" s="237">
        <f>S!D56</f>
        <v>20</v>
      </c>
      <c r="D56" s="237">
        <f>P!AK58</f>
        <v>20</v>
      </c>
      <c r="E56" s="236">
        <f t="shared" si="0"/>
        <v>0</v>
      </c>
      <c r="F56" s="243" t="str">
        <f t="shared" si="1"/>
        <v>×</v>
      </c>
    </row>
    <row r="57" spans="1:6">
      <c r="A57" s="197" t="s">
        <v>65</v>
      </c>
      <c r="B57" s="222" t="s">
        <v>66</v>
      </c>
      <c r="C57" s="237">
        <f>S!D57</f>
        <v>900</v>
      </c>
      <c r="D57" s="237">
        <f>P!AK59</f>
        <v>900</v>
      </c>
      <c r="E57" s="236">
        <f t="shared" si="0"/>
        <v>0</v>
      </c>
      <c r="F57" s="243" t="str">
        <f t="shared" si="1"/>
        <v>×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130</v>
      </c>
      <c r="D59" s="237">
        <f>P!AK61</f>
        <v>130</v>
      </c>
      <c r="E59" s="236">
        <f t="shared" si="0"/>
        <v>0</v>
      </c>
      <c r="F59" s="243" t="str">
        <f t="shared" si="1"/>
        <v>×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</v>
      </c>
      <c r="D61" s="237">
        <f>P!AK63</f>
        <v>620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640.00006780456999</v>
      </c>
      <c r="D62" s="237">
        <f>P!AK64</f>
        <v>5600</v>
      </c>
      <c r="E62" s="236">
        <f t="shared" si="0"/>
        <v>4959.9999321954301</v>
      </c>
      <c r="F62" s="243" t="str">
        <f t="shared" si="1"/>
        <v>+</v>
      </c>
    </row>
    <row r="63" spans="1:6">
      <c r="A63" s="197" t="s">
        <v>72</v>
      </c>
      <c r="B63" s="222" t="s">
        <v>9</v>
      </c>
      <c r="C63" s="237">
        <f>S!D63</f>
        <v>399.99999999999994</v>
      </c>
      <c r="D63" s="237">
        <f>P!AK65</f>
        <v>399.99999999999994</v>
      </c>
      <c r="E63" s="236">
        <f t="shared" si="0"/>
        <v>0</v>
      </c>
      <c r="F63" s="243" t="str">
        <f t="shared" si="1"/>
        <v>×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874.87109350437015</v>
      </c>
      <c r="D65" s="237">
        <f>P!AK67</f>
        <v>874.87109350437015</v>
      </c>
      <c r="E65" s="236">
        <f t="shared" si="0"/>
        <v>0</v>
      </c>
      <c r="F65" s="243" t="str">
        <f t="shared" si="1"/>
        <v>×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5729.9121911100992</v>
      </c>
      <c r="D68" s="237">
        <f>P!AK70</f>
        <v>5600</v>
      </c>
      <c r="E68" s="236">
        <f t="shared" ref="E68:E131" si="2">ABS(C68-D68)</f>
        <v>129.91219111009923</v>
      </c>
      <c r="F68" s="243" t="str">
        <f t="shared" ref="F68:F131" si="3">IF(C68-D68=0, "×", IF(C68-D68&lt;0, "+", "-"))</f>
        <v>-</v>
      </c>
    </row>
    <row r="69" spans="1:6">
      <c r="A69" s="197" t="s">
        <v>78</v>
      </c>
      <c r="B69" s="222" t="s">
        <v>9</v>
      </c>
      <c r="C69" s="237">
        <f>S!D69</f>
        <v>571.55955393333829</v>
      </c>
      <c r="D69" s="237">
        <f>P!AK71</f>
        <v>571.55955393333829</v>
      </c>
      <c r="E69" s="236">
        <f t="shared" si="2"/>
        <v>0</v>
      </c>
      <c r="F69" s="243" t="str">
        <f t="shared" si="3"/>
        <v>×</v>
      </c>
    </row>
    <row r="70" spans="1:6">
      <c r="A70" s="197" t="s">
        <v>79</v>
      </c>
      <c r="B70" s="222" t="s">
        <v>9</v>
      </c>
      <c r="C70" s="237">
        <f>S!D70</f>
        <v>1799.211656797864</v>
      </c>
      <c r="D70" s="237">
        <f>P!AK72</f>
        <v>1799.211656797864</v>
      </c>
      <c r="E70" s="236">
        <f t="shared" si="2"/>
        <v>0</v>
      </c>
      <c r="F70" s="243" t="str">
        <f t="shared" si="3"/>
        <v>×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768.26086956521738</v>
      </c>
      <c r="D72" s="237">
        <f>P!AK74</f>
        <v>778</v>
      </c>
      <c r="E72" s="236">
        <f t="shared" si="2"/>
        <v>9.7391304347826235</v>
      </c>
      <c r="F72" s="243" t="str">
        <f t="shared" si="3"/>
        <v>+</v>
      </c>
    </row>
    <row r="73" spans="1:6">
      <c r="A73" s="197" t="s">
        <v>82</v>
      </c>
      <c r="B73" s="222" t="s">
        <v>9</v>
      </c>
      <c r="C73" s="237">
        <f>S!D73</f>
        <v>605.55555555555554</v>
      </c>
      <c r="D73" s="237">
        <f>P!AK75</f>
        <v>600</v>
      </c>
      <c r="E73" s="236">
        <f t="shared" si="2"/>
        <v>5.5555555555555429</v>
      </c>
      <c r="F73" s="243" t="str">
        <f t="shared" si="3"/>
        <v>-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1690.7563025210086</v>
      </c>
      <c r="D75" s="237">
        <f>P!AK77</f>
        <v>1710</v>
      </c>
      <c r="E75" s="236">
        <f t="shared" si="2"/>
        <v>19.243697478991407</v>
      </c>
      <c r="F75" s="243" t="str">
        <f t="shared" si="3"/>
        <v>+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3600.9335783768393</v>
      </c>
      <c r="D77" s="237">
        <f>P!AK79</f>
        <v>3600.9335783768393</v>
      </c>
      <c r="E77" s="236">
        <f t="shared" si="2"/>
        <v>0</v>
      </c>
      <c r="F77" s="243" t="str">
        <f t="shared" si="3"/>
        <v>×</v>
      </c>
    </row>
    <row r="78" spans="1:6">
      <c r="A78" s="197" t="s">
        <v>86</v>
      </c>
      <c r="B78" s="222" t="s">
        <v>9</v>
      </c>
      <c r="C78" s="237">
        <f>S!D78</f>
        <v>600</v>
      </c>
      <c r="D78" s="237">
        <f>P!AK80</f>
        <v>550</v>
      </c>
      <c r="E78" s="236">
        <f t="shared" si="2"/>
        <v>50</v>
      </c>
      <c r="F78" s="243" t="str">
        <f t="shared" si="3"/>
        <v>-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179.91615372086136</v>
      </c>
      <c r="D80" s="237">
        <f>P!AK82</f>
        <v>180</v>
      </c>
      <c r="E80" s="236">
        <f t="shared" si="2"/>
        <v>8.3846279138640512E-2</v>
      </c>
      <c r="F80" s="243" t="str">
        <f t="shared" si="3"/>
        <v>+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2720</v>
      </c>
      <c r="D84" s="237">
        <f>P!AK86</f>
        <v>2720</v>
      </c>
      <c r="E84" s="236">
        <f t="shared" si="2"/>
        <v>0</v>
      </c>
      <c r="F84" s="243" t="str">
        <f t="shared" si="3"/>
        <v>×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216.66666666666669</v>
      </c>
      <c r="E85" s="236">
        <f t="shared" si="2"/>
        <v>8.3333333333333144</v>
      </c>
      <c r="F85" s="243" t="str">
        <f t="shared" si="3"/>
        <v>-</v>
      </c>
    </row>
    <row r="86" spans="1:6">
      <c r="A86" s="197" t="s">
        <v>274</v>
      </c>
      <c r="B86" s="222" t="s">
        <v>9</v>
      </c>
      <c r="C86" s="237">
        <f>S!D86</f>
        <v>1729.5528512961555</v>
      </c>
      <c r="D86" s="237">
        <f>P!AK88</f>
        <v>74.190871369294598</v>
      </c>
      <c r="E86" s="236">
        <f t="shared" si="2"/>
        <v>1655.3619799268608</v>
      </c>
      <c r="F86" s="243" t="str">
        <f t="shared" si="3"/>
        <v>-</v>
      </c>
    </row>
    <row r="87" spans="1:6">
      <c r="A87" s="197" t="s">
        <v>92</v>
      </c>
      <c r="B87" s="222" t="s">
        <v>9</v>
      </c>
      <c r="C87" s="237">
        <f>S!D87</f>
        <v>66.99999998917302</v>
      </c>
      <c r="D87" s="237">
        <f>P!AK89</f>
        <v>67</v>
      </c>
      <c r="E87" s="236">
        <f t="shared" si="2"/>
        <v>1.0826980201272818E-8</v>
      </c>
      <c r="F87" s="243" t="str">
        <f t="shared" si="3"/>
        <v>+</v>
      </c>
    </row>
    <row r="88" spans="1:6">
      <c r="A88" s="197" t="s">
        <v>93</v>
      </c>
      <c r="B88" s="222" t="s">
        <v>9</v>
      </c>
      <c r="C88" s="237">
        <f>S!D88</f>
        <v>114.73920489657834</v>
      </c>
      <c r="D88" s="237">
        <f>P!AK90</f>
        <v>114</v>
      </c>
      <c r="E88" s="236">
        <f t="shared" si="2"/>
        <v>0.7392048965783431</v>
      </c>
      <c r="F88" s="243" t="str">
        <f t="shared" si="3"/>
        <v>-</v>
      </c>
    </row>
    <row r="89" spans="1:6">
      <c r="A89" s="197" t="s">
        <v>94</v>
      </c>
      <c r="B89" s="222" t="s">
        <v>31</v>
      </c>
      <c r="C89" s="237">
        <f>S!D89</f>
        <v>11.400046614023118</v>
      </c>
      <c r="D89" s="237">
        <f>P!AK91</f>
        <v>6.8516624040920719</v>
      </c>
      <c r="E89" s="236">
        <f t="shared" si="2"/>
        <v>4.5483842099310463</v>
      </c>
      <c r="F89" s="243" t="str">
        <f t="shared" si="3"/>
        <v>-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85</v>
      </c>
      <c r="D95" s="237">
        <f>P!AK97</f>
        <v>85</v>
      </c>
      <c r="E95" s="236">
        <f t="shared" si="2"/>
        <v>0</v>
      </c>
      <c r="F95" s="243" t="str">
        <f t="shared" si="3"/>
        <v>×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201.59313725490196</v>
      </c>
      <c r="D98" s="237">
        <f>P!AK100</f>
        <v>210</v>
      </c>
      <c r="E98" s="236">
        <f t="shared" si="2"/>
        <v>8.4068627450980387</v>
      </c>
      <c r="F98" s="243" t="str">
        <f t="shared" si="3"/>
        <v>+</v>
      </c>
    </row>
    <row r="99" spans="1:6">
      <c r="A99" s="197" t="s">
        <v>102</v>
      </c>
      <c r="B99" s="222" t="s">
        <v>9</v>
      </c>
      <c r="C99" s="237">
        <f>S!D99</f>
        <v>594.99041684598353</v>
      </c>
      <c r="D99" s="237">
        <f>P!AK101</f>
        <v>594.99041684598353</v>
      </c>
      <c r="E99" s="236">
        <f t="shared" si="2"/>
        <v>0</v>
      </c>
      <c r="F99" s="243" t="str">
        <f t="shared" si="3"/>
        <v>×</v>
      </c>
    </row>
    <row r="100" spans="1:6">
      <c r="A100" s="197" t="s">
        <v>103</v>
      </c>
      <c r="B100" s="222" t="s">
        <v>31</v>
      </c>
      <c r="C100" s="237">
        <f>S!D100</f>
        <v>185</v>
      </c>
      <c r="D100" s="237">
        <f>P!AK102</f>
        <v>185</v>
      </c>
      <c r="E100" s="236">
        <f t="shared" si="2"/>
        <v>0</v>
      </c>
      <c r="F100" s="243" t="str">
        <f t="shared" si="3"/>
        <v>×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210</v>
      </c>
      <c r="D103" s="237">
        <f>P!AK105</f>
        <v>210</v>
      </c>
      <c r="E103" s="236">
        <f t="shared" si="2"/>
        <v>0</v>
      </c>
      <c r="F103" s="243" t="str">
        <f t="shared" si="3"/>
        <v>×</v>
      </c>
    </row>
    <row r="104" spans="1:6">
      <c r="A104" s="197" t="s">
        <v>104</v>
      </c>
      <c r="B104" s="222" t="s">
        <v>31</v>
      </c>
      <c r="C104" s="237">
        <f>S!D104</f>
        <v>160</v>
      </c>
      <c r="D104" s="237">
        <f>P!AK106</f>
        <v>160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170</v>
      </c>
      <c r="D106" s="237">
        <f>P!AK108</f>
        <v>170</v>
      </c>
      <c r="E106" s="236">
        <f t="shared" si="2"/>
        <v>0</v>
      </c>
      <c r="F106" s="243" t="str">
        <f t="shared" si="3"/>
        <v>×</v>
      </c>
    </row>
    <row r="107" spans="1:6">
      <c r="A107" s="197" t="s">
        <v>108</v>
      </c>
      <c r="B107" s="222" t="s">
        <v>9</v>
      </c>
      <c r="C107" s="237">
        <f>S!D107</f>
        <v>757.20119112434577</v>
      </c>
      <c r="D107" s="237">
        <f>P!AK109</f>
        <v>350</v>
      </c>
      <c r="E107" s="236">
        <f t="shared" si="2"/>
        <v>407.20119112434577</v>
      </c>
      <c r="F107" s="243" t="str">
        <f t="shared" si="3"/>
        <v>-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270.03148148148148</v>
      </c>
      <c r="D109" s="237">
        <f>P!AK111</f>
        <v>270</v>
      </c>
      <c r="E109" s="236">
        <f t="shared" si="2"/>
        <v>3.1481481481478113E-2</v>
      </c>
      <c r="F109" s="243" t="str">
        <f t="shared" si="3"/>
        <v>-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2165.7894736842104</v>
      </c>
      <c r="D112" s="237">
        <f>P!AK114</f>
        <v>1628</v>
      </c>
      <c r="E112" s="236">
        <f t="shared" si="2"/>
        <v>537.78947368421041</v>
      </c>
      <c r="F112" s="243" t="str">
        <f t="shared" si="3"/>
        <v>-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3250</v>
      </c>
      <c r="E113" s="236">
        <f t="shared" si="2"/>
        <v>200</v>
      </c>
      <c r="F113" s="243" t="str">
        <f t="shared" si="3"/>
        <v>-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550</v>
      </c>
      <c r="E114" s="236">
        <f t="shared" si="2"/>
        <v>10</v>
      </c>
      <c r="F114" s="243" t="str">
        <f t="shared" si="3"/>
        <v>-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200</v>
      </c>
      <c r="E115" s="236">
        <f t="shared" si="2"/>
        <v>100</v>
      </c>
      <c r="F115" s="243" t="str">
        <f t="shared" si="3"/>
        <v>-</v>
      </c>
    </row>
    <row r="116" spans="1:6">
      <c r="A116" s="197" t="s">
        <v>343</v>
      </c>
      <c r="B116" s="222" t="s">
        <v>31</v>
      </c>
      <c r="C116" s="237">
        <f>S!D116</f>
        <v>9.8052899969153593</v>
      </c>
      <c r="D116" s="237">
        <f>P!AK118</f>
        <v>9.8052899969153593</v>
      </c>
      <c r="E116" s="236">
        <f t="shared" si="2"/>
        <v>0</v>
      </c>
      <c r="F116" s="243" t="str">
        <f t="shared" si="3"/>
        <v>×</v>
      </c>
    </row>
    <row r="117" spans="1:6">
      <c r="A117" s="197" t="s">
        <v>115</v>
      </c>
      <c r="B117" s="222" t="s">
        <v>9</v>
      </c>
      <c r="C117" s="237">
        <f>S!D117</f>
        <v>510</v>
      </c>
      <c r="D117" s="237">
        <f>P!AK119</f>
        <v>510</v>
      </c>
      <c r="E117" s="236">
        <f t="shared" si="2"/>
        <v>0</v>
      </c>
      <c r="F117" s="243" t="str">
        <f t="shared" si="3"/>
        <v>×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140</v>
      </c>
      <c r="D120" s="237">
        <f>P!AK122</f>
        <v>140</v>
      </c>
      <c r="E120" s="236">
        <f t="shared" si="2"/>
        <v>0</v>
      </c>
      <c r="F120" s="243" t="str">
        <f t="shared" si="3"/>
        <v>×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736.67117726657636</v>
      </c>
      <c r="D123" s="237">
        <f>P!AK125</f>
        <v>1200</v>
      </c>
      <c r="E123" s="236">
        <f t="shared" si="2"/>
        <v>463.32882273342364</v>
      </c>
      <c r="F123" s="243" t="str">
        <f t="shared" si="3"/>
        <v>+</v>
      </c>
    </row>
    <row r="124" spans="1:6">
      <c r="A124" s="197" t="s">
        <v>123</v>
      </c>
      <c r="B124" s="222" t="s">
        <v>31</v>
      </c>
      <c r="C124" s="237">
        <f>S!D124</f>
        <v>10.198529411764707</v>
      </c>
      <c r="D124" s="237">
        <f>P!AK126</f>
        <v>10</v>
      </c>
      <c r="E124" s="236">
        <f t="shared" si="2"/>
        <v>0.19852941176470651</v>
      </c>
      <c r="F124" s="243" t="str">
        <f t="shared" si="3"/>
        <v>-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134.73040884009905</v>
      </c>
      <c r="D126" s="237">
        <f>P!AK128</f>
        <v>132.03241053342336</v>
      </c>
      <c r="E126" s="236">
        <f t="shared" si="2"/>
        <v>2.6979983066756859</v>
      </c>
      <c r="F126" s="243" t="str">
        <f t="shared" si="3"/>
        <v>-</v>
      </c>
    </row>
    <row r="127" spans="1:6">
      <c r="A127" s="197" t="s">
        <v>271</v>
      </c>
      <c r="B127" s="222" t="s">
        <v>9</v>
      </c>
      <c r="C127" s="237">
        <f>S!D127</f>
        <v>373.33333333333331</v>
      </c>
      <c r="D127" s="237">
        <f>P!AK129</f>
        <v>373.33333333333331</v>
      </c>
      <c r="E127" s="236">
        <f t="shared" si="2"/>
        <v>0</v>
      </c>
      <c r="F127" s="243" t="str">
        <f t="shared" si="3"/>
        <v>×</v>
      </c>
    </row>
    <row r="128" spans="1:6">
      <c r="A128" s="197" t="s">
        <v>275</v>
      </c>
      <c r="B128" s="222" t="s">
        <v>9</v>
      </c>
      <c r="C128" s="237">
        <f>S!D128</f>
        <v>360</v>
      </c>
      <c r="D128" s="237">
        <f>P!AK130</f>
        <v>350</v>
      </c>
      <c r="E128" s="236">
        <f t="shared" si="2"/>
        <v>10</v>
      </c>
      <c r="F128" s="243" t="str">
        <f t="shared" si="3"/>
        <v>-</v>
      </c>
    </row>
    <row r="129" spans="1:6">
      <c r="A129" s="197" t="s">
        <v>272</v>
      </c>
      <c r="B129" s="222" t="s">
        <v>9</v>
      </c>
      <c r="C129" s="237">
        <f>S!D129</f>
        <v>300</v>
      </c>
      <c r="D129" s="237">
        <f>P!AK131</f>
        <v>300</v>
      </c>
      <c r="E129" s="236">
        <f t="shared" si="2"/>
        <v>0</v>
      </c>
      <c r="F129" s="243" t="str">
        <f t="shared" si="3"/>
        <v>×</v>
      </c>
    </row>
    <row r="130" spans="1:6">
      <c r="A130" s="197" t="s">
        <v>124</v>
      </c>
      <c r="B130" s="222" t="s">
        <v>9</v>
      </c>
      <c r="C130" s="237">
        <f>S!D130</f>
        <v>86.721991701244804</v>
      </c>
      <c r="D130" s="237">
        <f>P!AK132</f>
        <v>90</v>
      </c>
      <c r="E130" s="236">
        <f t="shared" si="2"/>
        <v>3.2780082987551964</v>
      </c>
      <c r="F130" s="243" t="str">
        <f t="shared" si="3"/>
        <v>+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185</v>
      </c>
      <c r="D132" s="237">
        <f>P!AK134</f>
        <v>185</v>
      </c>
      <c r="E132" s="236">
        <f t="shared" ref="E132:E195" si="4">ABS(C132-D132)</f>
        <v>0</v>
      </c>
      <c r="F132" s="243" t="str">
        <f t="shared" ref="F132:F195" si="5">IF(C132-D132=0, "×", IF(C132-D132&lt;0, "+", "-"))</f>
        <v>×</v>
      </c>
    </row>
    <row r="133" spans="1:6">
      <c r="A133" s="197" t="s">
        <v>294</v>
      </c>
      <c r="B133" s="222" t="s">
        <v>9</v>
      </c>
      <c r="C133" s="237">
        <f>S!D133</f>
        <v>219.54545454545453</v>
      </c>
      <c r="D133" s="237">
        <f>P!AK135</f>
        <v>240</v>
      </c>
      <c r="E133" s="236">
        <f t="shared" si="4"/>
        <v>20.454545454545467</v>
      </c>
      <c r="F133" s="243" t="str">
        <f t="shared" si="5"/>
        <v>+</v>
      </c>
    </row>
    <row r="134" spans="1:6">
      <c r="A134" s="197" t="s">
        <v>296</v>
      </c>
      <c r="B134" s="222" t="s">
        <v>31</v>
      </c>
      <c r="C134" s="237">
        <f>S!D134</f>
        <v>90</v>
      </c>
      <c r="D134" s="237">
        <f>P!AK136</f>
        <v>90</v>
      </c>
      <c r="E134" s="236">
        <f t="shared" si="4"/>
        <v>0</v>
      </c>
      <c r="F134" s="243" t="str">
        <f t="shared" si="5"/>
        <v>×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342.95302013422821</v>
      </c>
      <c r="D136" s="237">
        <f>P!AK138</f>
        <v>342.95302013422821</v>
      </c>
      <c r="E136" s="236">
        <f t="shared" si="4"/>
        <v>0</v>
      </c>
      <c r="F136" s="243" t="str">
        <f t="shared" si="5"/>
        <v>×</v>
      </c>
    </row>
    <row r="137" spans="1:6">
      <c r="A137" s="197" t="s">
        <v>298</v>
      </c>
      <c r="B137" s="222" t="s">
        <v>9</v>
      </c>
      <c r="C137" s="237">
        <f>S!D137</f>
        <v>45</v>
      </c>
      <c r="D137" s="237">
        <f>P!AK139</f>
        <v>45</v>
      </c>
      <c r="E137" s="236">
        <f t="shared" si="4"/>
        <v>0</v>
      </c>
      <c r="F137" s="243" t="str">
        <f t="shared" si="5"/>
        <v>×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21.284578696343402</v>
      </c>
      <c r="D141" s="237">
        <f>P!AK143</f>
        <v>18.191176470588236</v>
      </c>
      <c r="E141" s="236">
        <f t="shared" si="4"/>
        <v>3.0934022257551668</v>
      </c>
      <c r="F141" s="243" t="str">
        <f t="shared" si="5"/>
        <v>-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1100</v>
      </c>
      <c r="D143" s="237">
        <f>P!AK145</f>
        <v>1100</v>
      </c>
      <c r="E143" s="236">
        <f t="shared" si="4"/>
        <v>0</v>
      </c>
      <c r="F143" s="243" t="str">
        <f t="shared" si="5"/>
        <v>×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1100</v>
      </c>
      <c r="D146" s="237">
        <f>P!AK148</f>
        <v>1100</v>
      </c>
      <c r="E146" s="236">
        <f t="shared" si="4"/>
        <v>0</v>
      </c>
      <c r="F146" s="243" t="str">
        <f t="shared" si="5"/>
        <v>×</v>
      </c>
    </row>
    <row r="147" spans="1:6">
      <c r="A147" s="197" t="s">
        <v>134</v>
      </c>
      <c r="B147" s="222" t="s">
        <v>9</v>
      </c>
      <c r="C147" s="237">
        <f>S!D147</f>
        <v>750</v>
      </c>
      <c r="D147" s="237">
        <f>P!AK149</f>
        <v>750</v>
      </c>
      <c r="E147" s="236">
        <f t="shared" si="4"/>
        <v>0</v>
      </c>
      <c r="F147" s="243" t="str">
        <f t="shared" si="5"/>
        <v>×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264.5200134637721</v>
      </c>
      <c r="D150" s="237">
        <f>P!AK152</f>
        <v>268.25</v>
      </c>
      <c r="E150" s="236">
        <f t="shared" si="4"/>
        <v>3.7299865362278979</v>
      </c>
      <c r="F150" s="243" t="str">
        <f t="shared" si="5"/>
        <v>+</v>
      </c>
    </row>
    <row r="151" spans="1:6">
      <c r="A151" s="197" t="s">
        <v>137</v>
      </c>
      <c r="B151" s="222" t="s">
        <v>9</v>
      </c>
      <c r="C151" s="237">
        <f>S!D151</f>
        <v>60.978260869565219</v>
      </c>
      <c r="D151" s="237">
        <f>P!AK153</f>
        <v>490.36363636363637</v>
      </c>
      <c r="E151" s="236">
        <f t="shared" si="4"/>
        <v>429.38537549407113</v>
      </c>
      <c r="F151" s="243" t="str">
        <f t="shared" si="5"/>
        <v>+</v>
      </c>
    </row>
    <row r="152" spans="1:6">
      <c r="A152" s="197" t="s">
        <v>341</v>
      </c>
      <c r="B152" s="222" t="s">
        <v>9</v>
      </c>
      <c r="C152" s="237">
        <f>S!D152</f>
        <v>170.87412001601865</v>
      </c>
      <c r="D152" s="237">
        <f>P!AK154</f>
        <v>190.15037593984962</v>
      </c>
      <c r="E152" s="236">
        <f t="shared" si="4"/>
        <v>19.276255923830973</v>
      </c>
      <c r="F152" s="243" t="str">
        <f t="shared" si="5"/>
        <v>+</v>
      </c>
    </row>
    <row r="153" spans="1:6">
      <c r="A153" s="197" t="s">
        <v>138</v>
      </c>
      <c r="B153" s="222" t="s">
        <v>9</v>
      </c>
      <c r="C153" s="237">
        <f>S!D153</f>
        <v>386.3127190378288</v>
      </c>
      <c r="D153" s="237">
        <f>P!AK155</f>
        <v>387.83625730994152</v>
      </c>
      <c r="E153" s="236">
        <f t="shared" si="4"/>
        <v>1.5235382721127166</v>
      </c>
      <c r="F153" s="243" t="str">
        <f t="shared" si="5"/>
        <v>+</v>
      </c>
    </row>
    <row r="154" spans="1:6">
      <c r="A154" s="197" t="s">
        <v>277</v>
      </c>
      <c r="B154" s="222" t="s">
        <v>9</v>
      </c>
      <c r="C154" s="237">
        <f>S!D154</f>
        <v>372.27456693755346</v>
      </c>
      <c r="D154" s="237">
        <f>P!AK156</f>
        <v>372.27456693755346</v>
      </c>
      <c r="E154" s="236">
        <f t="shared" si="4"/>
        <v>0</v>
      </c>
      <c r="F154" s="243" t="str">
        <f t="shared" si="5"/>
        <v>×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930</v>
      </c>
      <c r="D158" s="237">
        <f>P!AK160</f>
        <v>930</v>
      </c>
      <c r="E158" s="236">
        <f t="shared" si="4"/>
        <v>0</v>
      </c>
      <c r="F158" s="243" t="str">
        <f t="shared" si="5"/>
        <v>×</v>
      </c>
    </row>
    <row r="159" spans="1:6">
      <c r="A159" s="197" t="s">
        <v>143</v>
      </c>
      <c r="B159" s="222" t="s">
        <v>9</v>
      </c>
      <c r="C159" s="237">
        <f>S!D159</f>
        <v>400</v>
      </c>
      <c r="D159" s="237">
        <f>P!AK161</f>
        <v>400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416.84210526315792</v>
      </c>
      <c r="D160" s="237">
        <f>P!AK162</f>
        <v>416.84210526315792</v>
      </c>
      <c r="E160" s="236">
        <f t="shared" si="4"/>
        <v>0</v>
      </c>
      <c r="F160" s="243" t="str">
        <f t="shared" si="5"/>
        <v>×</v>
      </c>
    </row>
    <row r="161" spans="1:6">
      <c r="A161" s="197" t="s">
        <v>145</v>
      </c>
      <c r="B161" s="222" t="s">
        <v>9</v>
      </c>
      <c r="C161" s="237">
        <f>S!D161</f>
        <v>700</v>
      </c>
      <c r="D161" s="237">
        <f>P!AK163</f>
        <v>700</v>
      </c>
      <c r="E161" s="236">
        <f t="shared" si="4"/>
        <v>0</v>
      </c>
      <c r="F161" s="243" t="str">
        <f t="shared" si="5"/>
        <v>×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800</v>
      </c>
      <c r="E162" s="236">
        <f t="shared" si="4"/>
        <v>400</v>
      </c>
      <c r="F162" s="243" t="str">
        <f t="shared" si="5"/>
        <v>-</v>
      </c>
    </row>
    <row r="163" spans="1:6">
      <c r="A163" s="197" t="s">
        <v>147</v>
      </c>
      <c r="B163" s="222" t="s">
        <v>9</v>
      </c>
      <c r="C163" s="237">
        <f>S!D163</f>
        <v>1200</v>
      </c>
      <c r="D163" s="237">
        <f>P!AK165</f>
        <v>1200</v>
      </c>
      <c r="E163" s="236">
        <f t="shared" si="4"/>
        <v>0</v>
      </c>
      <c r="F163" s="243" t="str">
        <f t="shared" si="5"/>
        <v>×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384</v>
      </c>
      <c r="D167" s="237">
        <f>P!AK169</f>
        <v>384</v>
      </c>
      <c r="E167" s="236">
        <f t="shared" si="4"/>
        <v>0</v>
      </c>
      <c r="F167" s="243" t="str">
        <f t="shared" si="5"/>
        <v>×</v>
      </c>
    </row>
    <row r="168" spans="1:6">
      <c r="A168" s="197" t="s">
        <v>152</v>
      </c>
      <c r="B168" s="222" t="s">
        <v>9</v>
      </c>
      <c r="C168" s="237">
        <f>S!D168</f>
        <v>789.75609756097572</v>
      </c>
      <c r="D168" s="237">
        <f>P!AK170</f>
        <v>789.75609756097572</v>
      </c>
      <c r="E168" s="236">
        <f t="shared" si="4"/>
        <v>0</v>
      </c>
      <c r="F168" s="243" t="str">
        <f t="shared" si="5"/>
        <v>×</v>
      </c>
    </row>
    <row r="169" spans="1:6">
      <c r="A169" s="197" t="s">
        <v>4</v>
      </c>
      <c r="B169" s="222" t="s">
        <v>9</v>
      </c>
      <c r="C169" s="237">
        <f>S!D169</f>
        <v>380</v>
      </c>
      <c r="D169" s="237">
        <f>P!AK171</f>
        <v>380</v>
      </c>
      <c r="E169" s="236">
        <f t="shared" si="4"/>
        <v>0</v>
      </c>
      <c r="F169" s="243" t="str">
        <f t="shared" si="5"/>
        <v>×</v>
      </c>
    </row>
    <row r="170" spans="1:6">
      <c r="A170" s="197" t="s">
        <v>153</v>
      </c>
      <c r="B170" s="222" t="s">
        <v>9</v>
      </c>
      <c r="C170" s="237">
        <f>S!D170</f>
        <v>380</v>
      </c>
      <c r="D170" s="237">
        <f>P!AK172</f>
        <v>380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200</v>
      </c>
      <c r="D171" s="237">
        <f>P!AK173</f>
        <v>200</v>
      </c>
      <c r="E171" s="236">
        <f t="shared" si="4"/>
        <v>0</v>
      </c>
      <c r="F171" s="243" t="str">
        <f t="shared" si="5"/>
        <v>×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25</v>
      </c>
      <c r="D177" s="237">
        <f>P!AK179</f>
        <v>25</v>
      </c>
      <c r="E177" s="236">
        <f t="shared" si="4"/>
        <v>0</v>
      </c>
      <c r="F177" s="243" t="str">
        <f t="shared" si="5"/>
        <v>×</v>
      </c>
    </row>
    <row r="178" spans="1:6">
      <c r="A178" s="197" t="s">
        <v>322</v>
      </c>
      <c r="B178" s="222" t="s">
        <v>9</v>
      </c>
      <c r="C178" s="237">
        <f>S!D178</f>
        <v>80.275229357798167</v>
      </c>
      <c r="D178" s="237">
        <f>P!AK180</f>
        <v>80</v>
      </c>
      <c r="E178" s="236">
        <f t="shared" si="4"/>
        <v>0.27522935779816748</v>
      </c>
      <c r="F178" s="243" t="str">
        <f t="shared" si="5"/>
        <v>-</v>
      </c>
    </row>
    <row r="179" spans="1:6">
      <c r="A179" s="197" t="s">
        <v>157</v>
      </c>
      <c r="B179" s="222" t="s">
        <v>9</v>
      </c>
      <c r="C179" s="237">
        <f>S!D179</f>
        <v>181.4814814814815</v>
      </c>
      <c r="D179" s="237">
        <f>P!AK181</f>
        <v>172</v>
      </c>
      <c r="E179" s="236">
        <f t="shared" si="4"/>
        <v>9.4814814814814952</v>
      </c>
      <c r="F179" s="243" t="str">
        <f t="shared" si="5"/>
        <v>-</v>
      </c>
    </row>
    <row r="180" spans="1:6">
      <c r="A180" s="197" t="s">
        <v>158</v>
      </c>
      <c r="B180" s="222" t="s">
        <v>9</v>
      </c>
      <c r="C180" s="237">
        <f>S!D180</f>
        <v>163.68421052631578</v>
      </c>
      <c r="D180" s="237">
        <f>P!AK182</f>
        <v>140</v>
      </c>
      <c r="E180" s="236">
        <f t="shared" si="4"/>
        <v>23.68421052631578</v>
      </c>
      <c r="F180" s="243" t="str">
        <f t="shared" si="5"/>
        <v>-</v>
      </c>
    </row>
    <row r="181" spans="1:6">
      <c r="A181" s="197" t="s">
        <v>331</v>
      </c>
      <c r="B181" s="222" t="s">
        <v>9</v>
      </c>
      <c r="C181" s="237">
        <f>S!D181</f>
        <v>168.0952380952381</v>
      </c>
      <c r="D181" s="237">
        <f>P!AK183</f>
        <v>180</v>
      </c>
      <c r="E181" s="236">
        <f t="shared" si="4"/>
        <v>11.904761904761898</v>
      </c>
      <c r="F181" s="243" t="str">
        <f t="shared" si="5"/>
        <v>+</v>
      </c>
    </row>
    <row r="182" spans="1:6">
      <c r="A182" s="197" t="s">
        <v>159</v>
      </c>
      <c r="B182" s="222" t="s">
        <v>31</v>
      </c>
      <c r="C182" s="237">
        <f>S!D182</f>
        <v>5.4615384615384617</v>
      </c>
      <c r="D182" s="237">
        <f>P!AK184</f>
        <v>6</v>
      </c>
      <c r="E182" s="236">
        <f t="shared" si="4"/>
        <v>0.53846153846153832</v>
      </c>
      <c r="F182" s="243" t="str">
        <f t="shared" si="5"/>
        <v>+</v>
      </c>
    </row>
    <row r="183" spans="1:6">
      <c r="A183" s="197" t="s">
        <v>160</v>
      </c>
      <c r="B183" s="222" t="s">
        <v>9</v>
      </c>
      <c r="C183" s="237">
        <f>S!D183</f>
        <v>55.347222222222221</v>
      </c>
      <c r="D183" s="237">
        <f>P!AK185</f>
        <v>68.333333333333329</v>
      </c>
      <c r="E183" s="236">
        <f t="shared" si="4"/>
        <v>12.986111111111107</v>
      </c>
      <c r="F183" s="243" t="str">
        <f t="shared" si="5"/>
        <v>+</v>
      </c>
    </row>
    <row r="184" spans="1:6">
      <c r="A184" s="197" t="s">
        <v>161</v>
      </c>
      <c r="B184" s="222" t="s">
        <v>9</v>
      </c>
      <c r="C184" s="237">
        <f>S!D184</f>
        <v>60</v>
      </c>
      <c r="D184" s="237">
        <f>P!AK186</f>
        <v>68.333333333333329</v>
      </c>
      <c r="E184" s="236">
        <f t="shared" si="4"/>
        <v>8.3333333333333286</v>
      </c>
      <c r="F184" s="243" t="str">
        <f t="shared" si="5"/>
        <v>+</v>
      </c>
    </row>
    <row r="185" spans="1:6">
      <c r="A185" s="197" t="s">
        <v>162</v>
      </c>
      <c r="B185" s="222" t="s">
        <v>9</v>
      </c>
      <c r="C185" s="237">
        <f>S!D185</f>
        <v>82.666666666666671</v>
      </c>
      <c r="D185" s="237">
        <f>P!AK187</f>
        <v>74</v>
      </c>
      <c r="E185" s="236">
        <f t="shared" si="4"/>
        <v>8.6666666666666714</v>
      </c>
      <c r="F185" s="243" t="str">
        <f t="shared" si="5"/>
        <v>-</v>
      </c>
    </row>
    <row r="186" spans="1:6">
      <c r="A186" s="197" t="s">
        <v>278</v>
      </c>
      <c r="B186" s="222" t="s">
        <v>9</v>
      </c>
      <c r="C186" s="237">
        <f>S!D186</f>
        <v>70</v>
      </c>
      <c r="D186" s="237">
        <f>P!AK188</f>
        <v>70</v>
      </c>
      <c r="E186" s="236">
        <f t="shared" si="4"/>
        <v>0</v>
      </c>
      <c r="F186" s="243" t="str">
        <f t="shared" si="5"/>
        <v>×</v>
      </c>
    </row>
    <row r="187" spans="1:6">
      <c r="A187" s="197" t="s">
        <v>163</v>
      </c>
      <c r="B187" s="222" t="s">
        <v>31</v>
      </c>
      <c r="C187" s="237">
        <f>S!D187</f>
        <v>46.549295774647888</v>
      </c>
      <c r="D187" s="237">
        <f>P!AK189</f>
        <v>46.549295774647888</v>
      </c>
      <c r="E187" s="236">
        <f t="shared" si="4"/>
        <v>0</v>
      </c>
      <c r="F187" s="243" t="str">
        <f t="shared" si="5"/>
        <v>×</v>
      </c>
    </row>
    <row r="188" spans="1:6">
      <c r="A188" s="197" t="s">
        <v>330</v>
      </c>
      <c r="B188" s="222" t="s">
        <v>31</v>
      </c>
      <c r="C188" s="237">
        <f>S!D188</f>
        <v>7.5</v>
      </c>
      <c r="D188" s="237">
        <f>P!AK190</f>
        <v>6</v>
      </c>
      <c r="E188" s="236">
        <f t="shared" si="4"/>
        <v>1.5</v>
      </c>
      <c r="F188" s="243" t="str">
        <f t="shared" si="5"/>
        <v>-</v>
      </c>
    </row>
    <row r="189" spans="1:6">
      <c r="A189" s="197" t="s">
        <v>164</v>
      </c>
      <c r="B189" s="222" t="s">
        <v>9</v>
      </c>
      <c r="C189" s="237">
        <f>S!D189</f>
        <v>25</v>
      </c>
      <c r="D189" s="237">
        <f>P!AK191</f>
        <v>25</v>
      </c>
      <c r="E189" s="236">
        <f t="shared" si="4"/>
        <v>0</v>
      </c>
      <c r="F189" s="243" t="str">
        <f t="shared" si="5"/>
        <v>×</v>
      </c>
    </row>
    <row r="190" spans="1:6">
      <c r="A190" s="197" t="s">
        <v>165</v>
      </c>
      <c r="B190" s="222" t="s">
        <v>9</v>
      </c>
      <c r="C190" s="237">
        <f>S!D190</f>
        <v>12</v>
      </c>
      <c r="D190" s="237">
        <f>P!AK192</f>
        <v>12</v>
      </c>
      <c r="E190" s="236">
        <f t="shared" si="4"/>
        <v>0</v>
      </c>
      <c r="F190" s="243" t="str">
        <f t="shared" si="5"/>
        <v>×</v>
      </c>
    </row>
    <row r="191" spans="1:6">
      <c r="A191" s="197" t="s">
        <v>166</v>
      </c>
      <c r="B191" s="222" t="s">
        <v>9</v>
      </c>
      <c r="C191" s="237">
        <f>S!D191</f>
        <v>35</v>
      </c>
      <c r="D191" s="237">
        <f>P!AK193</f>
        <v>35</v>
      </c>
      <c r="E191" s="236">
        <f t="shared" si="4"/>
        <v>0</v>
      </c>
      <c r="F191" s="243" t="str">
        <f t="shared" si="5"/>
        <v>×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42.34375</v>
      </c>
      <c r="D193" s="237">
        <f>P!AK195</f>
        <v>40</v>
      </c>
      <c r="E193" s="236">
        <f t="shared" si="4"/>
        <v>2.34375</v>
      </c>
      <c r="F193" s="243" t="str">
        <f t="shared" si="5"/>
        <v>-</v>
      </c>
    </row>
    <row r="194" spans="1:6">
      <c r="A194" s="197" t="s">
        <v>169</v>
      </c>
      <c r="B194" s="222" t="s">
        <v>9</v>
      </c>
      <c r="C194" s="237">
        <f>S!D194</f>
        <v>40</v>
      </c>
      <c r="D194" s="237">
        <f>P!AK196</f>
        <v>40</v>
      </c>
      <c r="E194" s="236">
        <f t="shared" si="4"/>
        <v>0</v>
      </c>
      <c r="F194" s="243" t="str">
        <f t="shared" si="5"/>
        <v>×</v>
      </c>
    </row>
    <row r="195" spans="1:6">
      <c r="A195" s="197" t="s">
        <v>332</v>
      </c>
      <c r="B195" s="222" t="s">
        <v>9</v>
      </c>
      <c r="C195" s="237">
        <f>S!D195</f>
        <v>23.09090909090909</v>
      </c>
      <c r="D195" s="237">
        <f>P!AK197</f>
        <v>21.923076923076923</v>
      </c>
      <c r="E195" s="236">
        <f t="shared" si="4"/>
        <v>1.1678321678321666</v>
      </c>
      <c r="F195" s="243" t="str">
        <f t="shared" si="5"/>
        <v>-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123.15789473684211</v>
      </c>
      <c r="D197" s="237">
        <f>P!AK199</f>
        <v>120</v>
      </c>
      <c r="E197" s="236">
        <f t="shared" si="6"/>
        <v>3.1578947368421098</v>
      </c>
      <c r="F197" s="243" t="str">
        <f t="shared" si="7"/>
        <v>-</v>
      </c>
    </row>
    <row r="198" spans="1:6">
      <c r="A198" s="197" t="s">
        <v>280</v>
      </c>
      <c r="B198" s="222" t="s">
        <v>9</v>
      </c>
      <c r="C198" s="237">
        <f>S!D198</f>
        <v>110.71428571428571</v>
      </c>
      <c r="D198" s="237">
        <f>P!AK200</f>
        <v>120</v>
      </c>
      <c r="E198" s="236">
        <f t="shared" si="6"/>
        <v>9.2857142857142918</v>
      </c>
      <c r="F198" s="243" t="str">
        <f t="shared" si="7"/>
        <v>+</v>
      </c>
    </row>
    <row r="199" spans="1:6">
      <c r="A199" s="197" t="s">
        <v>281</v>
      </c>
      <c r="B199" s="222" t="s">
        <v>9</v>
      </c>
      <c r="C199" s="237">
        <f>S!D199</f>
        <v>171.42857142857144</v>
      </c>
      <c r="D199" s="237">
        <f>P!AK201</f>
        <v>200</v>
      </c>
      <c r="E199" s="236">
        <f t="shared" si="6"/>
        <v>28.571428571428555</v>
      </c>
      <c r="F199" s="243" t="str">
        <f t="shared" si="7"/>
        <v>+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80</v>
      </c>
      <c r="D201" s="237">
        <f>P!AK203</f>
        <v>80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80</v>
      </c>
      <c r="D203" s="237">
        <f>P!AK205</f>
        <v>80</v>
      </c>
      <c r="E203" s="236">
        <f t="shared" si="6"/>
        <v>0</v>
      </c>
      <c r="F203" s="243" t="str">
        <f t="shared" si="7"/>
        <v>×</v>
      </c>
    </row>
    <row r="204" spans="1:6">
      <c r="A204" s="197" t="s">
        <v>172</v>
      </c>
      <c r="B204" s="222" t="s">
        <v>9</v>
      </c>
      <c r="C204" s="237">
        <f>S!D204</f>
        <v>40</v>
      </c>
      <c r="D204" s="237">
        <f>P!AK206</f>
        <v>40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45</v>
      </c>
      <c r="D205" s="237">
        <f>P!AK207</f>
        <v>45</v>
      </c>
      <c r="E205" s="236">
        <f t="shared" si="6"/>
        <v>0</v>
      </c>
      <c r="F205" s="243" t="str">
        <f t="shared" si="7"/>
        <v>×</v>
      </c>
    </row>
    <row r="206" spans="1:6">
      <c r="A206" s="197" t="s">
        <v>174</v>
      </c>
      <c r="B206" s="222" t="s">
        <v>9</v>
      </c>
      <c r="C206" s="237">
        <f>S!D206</f>
        <v>53.478260869565219</v>
      </c>
      <c r="D206" s="237">
        <f>P!AK208</f>
        <v>50</v>
      </c>
      <c r="E206" s="236">
        <f t="shared" si="6"/>
        <v>3.4782608695652186</v>
      </c>
      <c r="F206" s="243" t="str">
        <f t="shared" si="7"/>
        <v>-</v>
      </c>
    </row>
    <row r="207" spans="1:6">
      <c r="A207" s="197" t="s">
        <v>175</v>
      </c>
      <c r="B207" s="222" t="s">
        <v>9</v>
      </c>
      <c r="C207" s="237">
        <f>S!D207</f>
        <v>70.943396226415089</v>
      </c>
      <c r="D207" s="237">
        <f>P!AK209</f>
        <v>70</v>
      </c>
      <c r="E207" s="236">
        <f t="shared" si="6"/>
        <v>0.94339622641508925</v>
      </c>
      <c r="F207" s="243" t="str">
        <f t="shared" si="7"/>
        <v>-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43.571428571428569</v>
      </c>
      <c r="D209" s="237">
        <f>P!AK211</f>
        <v>43.571428571428569</v>
      </c>
      <c r="E209" s="236">
        <f t="shared" si="6"/>
        <v>0</v>
      </c>
      <c r="F209" s="243" t="str">
        <f t="shared" si="7"/>
        <v>×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73.333333333333329</v>
      </c>
      <c r="D211" s="237">
        <f>P!AK213</f>
        <v>73.333333333333329</v>
      </c>
      <c r="E211" s="236">
        <f t="shared" si="6"/>
        <v>0</v>
      </c>
      <c r="F211" s="243" t="str">
        <f t="shared" si="7"/>
        <v>×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80.612244897959187</v>
      </c>
      <c r="D214" s="237">
        <f>P!AK216</f>
        <v>80</v>
      </c>
      <c r="E214" s="236">
        <f t="shared" si="6"/>
        <v>0.61224489795918657</v>
      </c>
      <c r="F214" s="243" t="str">
        <f t="shared" si="7"/>
        <v>-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708.36879432624119</v>
      </c>
      <c r="D229" s="237">
        <f>P!AK231</f>
        <v>684.8</v>
      </c>
      <c r="E229" s="236">
        <f t="shared" si="6"/>
        <v>23.568794326241232</v>
      </c>
      <c r="F229" s="243" t="str">
        <f t="shared" si="7"/>
        <v>-</v>
      </c>
    </row>
    <row r="230" spans="1:6">
      <c r="A230" s="197" t="s">
        <v>302</v>
      </c>
      <c r="B230" s="222" t="s">
        <v>9</v>
      </c>
      <c r="C230" s="237">
        <f>S!D230</f>
        <v>831.36714074079293</v>
      </c>
      <c r="D230" s="237">
        <f>P!AK232</f>
        <v>831.36714074079293</v>
      </c>
      <c r="E230" s="236">
        <f t="shared" si="6"/>
        <v>0</v>
      </c>
      <c r="F230" s="243" t="str">
        <f t="shared" si="7"/>
        <v>×</v>
      </c>
    </row>
    <row r="231" spans="1:6">
      <c r="A231" s="197" t="s">
        <v>56</v>
      </c>
      <c r="B231" s="222" t="s">
        <v>31</v>
      </c>
      <c r="C231" s="237">
        <f>S!D231</f>
        <v>1.4000004715166068</v>
      </c>
      <c r="D231" s="237">
        <f>P!AK233</f>
        <v>1.4000004715166068</v>
      </c>
      <c r="E231" s="236">
        <f t="shared" si="6"/>
        <v>0</v>
      </c>
      <c r="F231" s="243" t="str">
        <f t="shared" si="7"/>
        <v>×</v>
      </c>
    </row>
    <row r="232" spans="1:6">
      <c r="A232" s="197" t="s">
        <v>194</v>
      </c>
      <c r="B232" s="222" t="s">
        <v>31</v>
      </c>
      <c r="C232" s="237">
        <f>S!D232</f>
        <v>25.540798466861204</v>
      </c>
      <c r="D232" s="237">
        <f>P!AK234</f>
        <v>25.540798466861204</v>
      </c>
      <c r="E232" s="236">
        <f t="shared" si="6"/>
        <v>0</v>
      </c>
      <c r="F232" s="243" t="str">
        <f t="shared" si="7"/>
        <v>×</v>
      </c>
    </row>
    <row r="233" spans="1:6">
      <c r="A233" s="197" t="s">
        <v>284</v>
      </c>
      <c r="B233" s="222" t="s">
        <v>9</v>
      </c>
      <c r="C233" s="237">
        <f>S!D233</f>
        <v>500</v>
      </c>
      <c r="D233" s="237">
        <f>P!AK235</f>
        <v>500</v>
      </c>
      <c r="E233" s="236">
        <f t="shared" si="6"/>
        <v>0</v>
      </c>
      <c r="F233" s="243" t="str">
        <f t="shared" si="7"/>
        <v>×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336.66666666666669</v>
      </c>
      <c r="D237" s="237">
        <f>P!AK239</f>
        <v>336.66666666666669</v>
      </c>
      <c r="E237" s="236">
        <f t="shared" si="6"/>
        <v>0</v>
      </c>
      <c r="F237" s="243" t="str">
        <f t="shared" si="7"/>
        <v>×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330</v>
      </c>
      <c r="E239" s="236">
        <f t="shared" si="6"/>
        <v>50</v>
      </c>
      <c r="F239" s="243" t="str">
        <f t="shared" si="7"/>
        <v>-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9.4243055555555557</v>
      </c>
      <c r="D243" s="237">
        <f>P!AK245</f>
        <v>10</v>
      </c>
      <c r="E243" s="236">
        <f t="shared" si="6"/>
        <v>0.57569444444444429</v>
      </c>
      <c r="F243" s="243" t="str">
        <f t="shared" si="7"/>
        <v>+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349.99995357162567</v>
      </c>
      <c r="D245" s="237">
        <f>P!AK247</f>
        <v>349.99995357162567</v>
      </c>
      <c r="E245" s="236">
        <f t="shared" si="6"/>
        <v>0</v>
      </c>
      <c r="F245" s="243" t="str">
        <f t="shared" si="7"/>
        <v>×</v>
      </c>
    </row>
    <row r="246" spans="1:6">
      <c r="A246" s="197" t="s">
        <v>191</v>
      </c>
      <c r="B246" s="222" t="s">
        <v>192</v>
      </c>
      <c r="C246" s="237">
        <f>S!D246</f>
        <v>25</v>
      </c>
      <c r="D246" s="237">
        <f>P!AK248</f>
        <v>25</v>
      </c>
      <c r="E246" s="236">
        <f t="shared" si="6"/>
        <v>0</v>
      </c>
      <c r="F246" s="243" t="str">
        <f t="shared" si="7"/>
        <v>×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5" priority="1" operator="equal">
      <formula>"মূল্য হ্রাস"</formula>
    </cfRule>
    <cfRule type="cellIs" dxfId="47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selection activeCell="E4" sqref="E4:E15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45912</v>
      </c>
    </row>
    <row r="2" spans="1:8" ht="31.5" customHeight="1">
      <c r="A2" s="514" t="s">
        <v>498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1</v>
      </c>
      <c r="B4" s="292" t="s">
        <v>499</v>
      </c>
      <c r="C4" s="186">
        <v>6747</v>
      </c>
      <c r="D4" s="195">
        <f>C4</f>
        <v>6747</v>
      </c>
      <c r="E4" s="186">
        <f>SUM($D$3:D4)</f>
        <v>6747</v>
      </c>
      <c r="F4" s="150">
        <f>A4</f>
        <v>1</v>
      </c>
      <c r="G4"/>
      <c r="H4"/>
    </row>
    <row r="5" spans="1:8" ht="19.5">
      <c r="A5" s="170">
        <f>SUBTOTAL(103,B$4:B5)</f>
        <v>2</v>
      </c>
      <c r="B5" s="292" t="s">
        <v>229</v>
      </c>
      <c r="C5" s="186">
        <v>29502</v>
      </c>
      <c r="D5" s="195">
        <f t="shared" ref="D5:D50" si="0">C5</f>
        <v>29502</v>
      </c>
      <c r="E5" s="186">
        <f>SUM($D$3:D5)</f>
        <v>36249</v>
      </c>
      <c r="F5" s="150">
        <f t="shared" ref="F5:F50" si="1">A5</f>
        <v>2</v>
      </c>
      <c r="G5"/>
      <c r="H5"/>
    </row>
    <row r="6" spans="1:8" ht="19.5">
      <c r="A6" s="170">
        <f>SUBTOTAL(103,B$4:B6)</f>
        <v>3</v>
      </c>
      <c r="B6" s="292" t="s">
        <v>509</v>
      </c>
      <c r="C6" s="186">
        <v>342</v>
      </c>
      <c r="D6" s="195">
        <f t="shared" si="0"/>
        <v>342</v>
      </c>
      <c r="E6" s="186">
        <f>SUM($D$3:D6)</f>
        <v>36591</v>
      </c>
      <c r="F6" s="150">
        <f t="shared" si="1"/>
        <v>3</v>
      </c>
      <c r="G6"/>
      <c r="H6"/>
    </row>
    <row r="7" spans="1:8" ht="19.5">
      <c r="A7" s="170">
        <f>SUBTOTAL(103,B$4:B7)</f>
        <v>4</v>
      </c>
      <c r="B7" s="292" t="s">
        <v>510</v>
      </c>
      <c r="C7" s="186">
        <v>6754</v>
      </c>
      <c r="D7" s="195">
        <f t="shared" si="0"/>
        <v>6754</v>
      </c>
      <c r="E7" s="186">
        <f>SUM($D$3:D7)</f>
        <v>43345</v>
      </c>
      <c r="F7" s="150">
        <f t="shared" si="1"/>
        <v>4</v>
      </c>
      <c r="G7"/>
      <c r="H7"/>
    </row>
    <row r="8" spans="1:8" ht="19.5">
      <c r="A8" s="170">
        <f>SUBTOTAL(103,B$4:B8)</f>
        <v>5</v>
      </c>
      <c r="B8" s="292" t="s">
        <v>511</v>
      </c>
      <c r="C8" s="186">
        <v>850</v>
      </c>
      <c r="D8" s="195">
        <f t="shared" si="0"/>
        <v>850</v>
      </c>
      <c r="E8" s="186">
        <f>SUM($D$3:D8)</f>
        <v>44195</v>
      </c>
      <c r="F8" s="150">
        <f t="shared" si="1"/>
        <v>5</v>
      </c>
      <c r="G8"/>
      <c r="H8"/>
    </row>
    <row r="9" spans="1:8" ht="19.5">
      <c r="A9" s="170">
        <f>SUBTOTAL(103,B$4:B9)</f>
        <v>6</v>
      </c>
      <c r="B9" s="292" t="s">
        <v>324</v>
      </c>
      <c r="C9" s="186">
        <v>15600</v>
      </c>
      <c r="D9" s="195">
        <f t="shared" si="0"/>
        <v>15600</v>
      </c>
      <c r="E9" s="186">
        <f>SUM($D$3:D9)</f>
        <v>59795</v>
      </c>
      <c r="F9" s="150">
        <f t="shared" si="1"/>
        <v>6</v>
      </c>
      <c r="G9"/>
      <c r="H9"/>
    </row>
    <row r="10" spans="1:8" ht="19.5">
      <c r="A10" s="170">
        <f>SUBTOTAL(103,B$4:B10)</f>
        <v>7</v>
      </c>
      <c r="B10" s="292" t="s">
        <v>512</v>
      </c>
      <c r="C10" s="186">
        <v>7900</v>
      </c>
      <c r="D10" s="195">
        <f t="shared" si="0"/>
        <v>7900</v>
      </c>
      <c r="E10" s="186">
        <f>SUM($D$3:D10)</f>
        <v>67695</v>
      </c>
      <c r="F10" s="150">
        <f t="shared" si="1"/>
        <v>7</v>
      </c>
      <c r="G10"/>
      <c r="H10"/>
    </row>
    <row r="11" spans="1:8" ht="19.5">
      <c r="A11" s="170">
        <f>SUBTOTAL(103,B$4:B11)</f>
        <v>8</v>
      </c>
      <c r="B11" s="273" t="s">
        <v>513</v>
      </c>
      <c r="C11" s="186">
        <v>2170</v>
      </c>
      <c r="D11" s="195">
        <f t="shared" si="0"/>
        <v>2170</v>
      </c>
      <c r="E11" s="186">
        <f>SUM($D$3:D11)</f>
        <v>69865</v>
      </c>
      <c r="F11" s="150">
        <f t="shared" si="1"/>
        <v>8</v>
      </c>
    </row>
    <row r="12" spans="1:8" ht="19.5">
      <c r="A12" s="170">
        <f>SUBTOTAL(103,B$4:B12)</f>
        <v>9</v>
      </c>
      <c r="B12" s="273" t="s">
        <v>514</v>
      </c>
      <c r="C12" s="186">
        <v>11670</v>
      </c>
      <c r="D12" s="195">
        <f t="shared" si="0"/>
        <v>11670</v>
      </c>
      <c r="E12" s="186">
        <f>SUM($D$3:D12)</f>
        <v>81535</v>
      </c>
      <c r="F12" s="150">
        <f t="shared" si="1"/>
        <v>9</v>
      </c>
    </row>
    <row r="13" spans="1:8" ht="19.5">
      <c r="A13" s="170">
        <f>SUBTOTAL(103,B$4:B13)</f>
        <v>10</v>
      </c>
      <c r="B13" s="273" t="s">
        <v>515</v>
      </c>
      <c r="C13" s="186">
        <v>2880</v>
      </c>
      <c r="D13" s="195">
        <f t="shared" si="0"/>
        <v>2880</v>
      </c>
      <c r="E13" s="186">
        <f>SUM($D$3:D13)</f>
        <v>84415</v>
      </c>
      <c r="F13" s="150">
        <f t="shared" si="1"/>
        <v>10</v>
      </c>
    </row>
    <row r="14" spans="1:8" ht="19.5">
      <c r="A14" s="170">
        <f>SUBTOTAL(103,B$4:B14)</f>
        <v>11</v>
      </c>
      <c r="B14" s="188" t="s">
        <v>516</v>
      </c>
      <c r="C14" s="186">
        <v>430</v>
      </c>
      <c r="D14" s="195">
        <f t="shared" si="0"/>
        <v>430</v>
      </c>
      <c r="E14" s="186">
        <f>SUM($D$3:D14)</f>
        <v>84845</v>
      </c>
      <c r="F14" s="150">
        <f t="shared" si="1"/>
        <v>11</v>
      </c>
    </row>
    <row r="15" spans="1:8" ht="19.5">
      <c r="A15" s="170">
        <f>SUBTOTAL(103,B$4:B15)</f>
        <v>12</v>
      </c>
      <c r="B15" s="188" t="s">
        <v>507</v>
      </c>
      <c r="C15" s="186">
        <v>0</v>
      </c>
      <c r="D15" s="195">
        <f t="shared" si="0"/>
        <v>0</v>
      </c>
      <c r="E15" s="186">
        <f>SUM($D$3:D15)</f>
        <v>84845</v>
      </c>
      <c r="F15" s="150">
        <f t="shared" si="1"/>
        <v>12</v>
      </c>
    </row>
    <row r="16" spans="1:8" ht="19.5">
      <c r="A16" s="170">
        <f>SUBTOTAL(103,B$4:B16)</f>
        <v>12</v>
      </c>
      <c r="B16" s="188"/>
      <c r="C16" s="186"/>
      <c r="D16" s="195">
        <f t="shared" si="0"/>
        <v>0</v>
      </c>
      <c r="E16" s="186">
        <f>SUM($D$3:D16)</f>
        <v>84845</v>
      </c>
      <c r="F16" s="150">
        <f t="shared" si="1"/>
        <v>12</v>
      </c>
    </row>
    <row r="17" spans="1:6" ht="19.5">
      <c r="A17" s="170">
        <f>SUBTOTAL(103,B$4:B17)</f>
        <v>12</v>
      </c>
      <c r="B17" s="188"/>
      <c r="C17" s="186"/>
      <c r="D17" s="195">
        <f t="shared" si="0"/>
        <v>0</v>
      </c>
      <c r="E17" s="186">
        <f>SUM($D$3:D17)</f>
        <v>84845</v>
      </c>
      <c r="F17" s="150">
        <f t="shared" si="1"/>
        <v>12</v>
      </c>
    </row>
    <row r="18" spans="1:6" ht="19.5">
      <c r="A18" s="170">
        <f>SUBTOTAL(103,B$4:B18)</f>
        <v>12</v>
      </c>
      <c r="B18" s="186"/>
      <c r="C18" s="186"/>
      <c r="D18" s="195">
        <f t="shared" si="0"/>
        <v>0</v>
      </c>
      <c r="E18" s="186">
        <f>SUM($D$3:D18)</f>
        <v>84845</v>
      </c>
      <c r="F18" s="150">
        <f t="shared" si="1"/>
        <v>12</v>
      </c>
    </row>
    <row r="19" spans="1:6" ht="19.5">
      <c r="A19" s="170">
        <f>SUBTOTAL(103,B$4:B19)</f>
        <v>12</v>
      </c>
      <c r="B19" s="188"/>
      <c r="C19" s="186"/>
      <c r="D19" s="195">
        <f t="shared" si="0"/>
        <v>0</v>
      </c>
      <c r="E19" s="186">
        <f>SUM($D$3:D19)</f>
        <v>84845</v>
      </c>
      <c r="F19" s="150">
        <f t="shared" si="1"/>
        <v>12</v>
      </c>
    </row>
    <row r="20" spans="1:6" ht="19.5">
      <c r="A20" s="170">
        <f>SUBTOTAL(103,B$4:B20)</f>
        <v>12</v>
      </c>
      <c r="B20" s="182"/>
      <c r="C20" s="186"/>
      <c r="D20" s="195">
        <f t="shared" si="0"/>
        <v>0</v>
      </c>
      <c r="E20" s="186">
        <f>SUM($D$3:D20)</f>
        <v>84845</v>
      </c>
      <c r="F20" s="150">
        <f t="shared" si="1"/>
        <v>12</v>
      </c>
    </row>
    <row r="21" spans="1:6" ht="19.5">
      <c r="A21" s="170">
        <f>SUBTOTAL(103,B$4:B21)</f>
        <v>12</v>
      </c>
      <c r="B21" s="188"/>
      <c r="C21" s="186"/>
      <c r="D21" s="195">
        <f t="shared" si="0"/>
        <v>0</v>
      </c>
      <c r="E21" s="186">
        <f>SUM($D$3:D21)</f>
        <v>84845</v>
      </c>
      <c r="F21" s="150">
        <f t="shared" si="1"/>
        <v>12</v>
      </c>
    </row>
    <row r="22" spans="1:6" ht="19.5">
      <c r="A22" s="170">
        <f>SUBTOTAL(103,B$4:B22)</f>
        <v>12</v>
      </c>
      <c r="B22" s="188"/>
      <c r="C22" s="186"/>
      <c r="D22" s="195">
        <f t="shared" si="0"/>
        <v>0</v>
      </c>
      <c r="E22" s="186">
        <f>SUM($D$3:D22)</f>
        <v>84845</v>
      </c>
      <c r="F22" s="150">
        <f t="shared" si="1"/>
        <v>12</v>
      </c>
    </row>
    <row r="23" spans="1:6" ht="19.5">
      <c r="A23" s="170">
        <f>SUBTOTAL(103,B$4:B23)</f>
        <v>12</v>
      </c>
      <c r="B23" s="188"/>
      <c r="C23" s="186"/>
      <c r="D23" s="195">
        <f t="shared" si="0"/>
        <v>0</v>
      </c>
      <c r="E23" s="186">
        <f>SUM($D$3:D23)</f>
        <v>84845</v>
      </c>
      <c r="F23" s="150">
        <f t="shared" si="1"/>
        <v>12</v>
      </c>
    </row>
    <row r="24" spans="1:6" ht="19.5">
      <c r="A24" s="170">
        <f>SUBTOTAL(103,B$4:B24)</f>
        <v>12</v>
      </c>
      <c r="B24" s="188"/>
      <c r="C24" s="186"/>
      <c r="D24" s="195">
        <f t="shared" si="0"/>
        <v>0</v>
      </c>
      <c r="E24" s="186">
        <f>SUM($D$3:D24)</f>
        <v>84845</v>
      </c>
      <c r="F24" s="150">
        <f t="shared" si="1"/>
        <v>12</v>
      </c>
    </row>
    <row r="25" spans="1:6" ht="19.5">
      <c r="A25" s="170">
        <f>SUBTOTAL(103,B$4:B25)</f>
        <v>12</v>
      </c>
      <c r="B25" s="188"/>
      <c r="C25" s="186"/>
      <c r="D25" s="195">
        <f t="shared" si="0"/>
        <v>0</v>
      </c>
      <c r="E25" s="186">
        <f>SUM($D$3:D25)</f>
        <v>84845</v>
      </c>
      <c r="F25" s="150">
        <f t="shared" si="1"/>
        <v>12</v>
      </c>
    </row>
    <row r="26" spans="1:6" ht="19.5">
      <c r="A26" s="170">
        <f>SUBTOTAL(103,B$4:B26)</f>
        <v>12</v>
      </c>
      <c r="B26" s="188"/>
      <c r="C26" s="186"/>
      <c r="D26" s="195">
        <f t="shared" si="0"/>
        <v>0</v>
      </c>
      <c r="E26" s="186">
        <f>SUM($D$3:D26)</f>
        <v>84845</v>
      </c>
      <c r="F26" s="150">
        <f t="shared" si="1"/>
        <v>12</v>
      </c>
    </row>
    <row r="27" spans="1:6" ht="19.5">
      <c r="A27" s="170">
        <f>SUBTOTAL(103,B$4:B27)</f>
        <v>12</v>
      </c>
      <c r="B27" s="188"/>
      <c r="C27" s="186"/>
      <c r="D27" s="195">
        <f t="shared" si="0"/>
        <v>0</v>
      </c>
      <c r="E27" s="186">
        <f>SUM($D$3:D27)</f>
        <v>84845</v>
      </c>
      <c r="F27" s="150">
        <f t="shared" si="1"/>
        <v>12</v>
      </c>
    </row>
    <row r="28" spans="1:6" ht="19.5">
      <c r="A28" s="170">
        <f>SUBTOTAL(103,B$4:B28)</f>
        <v>12</v>
      </c>
      <c r="B28" s="188"/>
      <c r="C28" s="186"/>
      <c r="D28" s="195">
        <f t="shared" si="0"/>
        <v>0</v>
      </c>
      <c r="E28" s="186">
        <f>SUM($D$3:D28)</f>
        <v>84845</v>
      </c>
      <c r="F28" s="150">
        <f t="shared" si="1"/>
        <v>12</v>
      </c>
    </row>
    <row r="29" spans="1:6" ht="19.5">
      <c r="A29" s="170">
        <f>SUBTOTAL(103,B$4:B29)</f>
        <v>12</v>
      </c>
      <c r="B29" s="188"/>
      <c r="C29" s="186"/>
      <c r="D29" s="195">
        <f t="shared" si="0"/>
        <v>0</v>
      </c>
      <c r="E29" s="186">
        <f>SUM($D$3:D29)</f>
        <v>84845</v>
      </c>
      <c r="F29" s="150">
        <f t="shared" si="1"/>
        <v>12</v>
      </c>
    </row>
    <row r="30" spans="1:6" ht="19.5">
      <c r="A30" s="170">
        <f>SUBTOTAL(103,B$4:B30)</f>
        <v>12</v>
      </c>
      <c r="B30" s="188"/>
      <c r="C30" s="186"/>
      <c r="D30" s="195">
        <f t="shared" si="0"/>
        <v>0</v>
      </c>
      <c r="E30" s="186">
        <f>SUM($D$3:D30)</f>
        <v>84845</v>
      </c>
      <c r="F30" s="150">
        <f t="shared" si="1"/>
        <v>12</v>
      </c>
    </row>
    <row r="31" spans="1:6" ht="19.5">
      <c r="A31" s="170">
        <f>SUBTOTAL(103,B$4:B31)</f>
        <v>12</v>
      </c>
      <c r="B31" s="188"/>
      <c r="C31" s="186"/>
      <c r="D31" s="195">
        <f t="shared" si="0"/>
        <v>0</v>
      </c>
      <c r="E31" s="186">
        <f>SUM($D$3:D31)</f>
        <v>84845</v>
      </c>
      <c r="F31" s="150">
        <f t="shared" si="1"/>
        <v>12</v>
      </c>
    </row>
    <row r="32" spans="1:6" ht="19.5">
      <c r="A32" s="170">
        <f>SUBTOTAL(103,B$4:B32)</f>
        <v>12</v>
      </c>
      <c r="B32" s="188"/>
      <c r="C32" s="186"/>
      <c r="D32" s="195">
        <f t="shared" si="0"/>
        <v>0</v>
      </c>
      <c r="E32" s="186">
        <f>SUM($D$3:D32)</f>
        <v>84845</v>
      </c>
      <c r="F32" s="150">
        <f t="shared" si="1"/>
        <v>12</v>
      </c>
    </row>
    <row r="33" spans="1:6" ht="19.5">
      <c r="A33" s="170">
        <f>SUBTOTAL(103,B$4:B33)</f>
        <v>12</v>
      </c>
      <c r="B33" s="188"/>
      <c r="C33" s="186"/>
      <c r="D33" s="195">
        <f t="shared" si="0"/>
        <v>0</v>
      </c>
      <c r="E33" s="186">
        <f>SUM($D$3:D33)</f>
        <v>84845</v>
      </c>
      <c r="F33" s="150">
        <f t="shared" si="1"/>
        <v>12</v>
      </c>
    </row>
    <row r="34" spans="1:6" ht="19.5">
      <c r="A34" s="170">
        <f>SUBTOTAL(103,B$4:B34)</f>
        <v>12</v>
      </c>
      <c r="B34" s="188"/>
      <c r="C34" s="186"/>
      <c r="D34" s="195">
        <f t="shared" si="0"/>
        <v>0</v>
      </c>
      <c r="E34" s="186">
        <f>SUM($D$3:D34)</f>
        <v>84845</v>
      </c>
      <c r="F34" s="150">
        <f t="shared" si="1"/>
        <v>12</v>
      </c>
    </row>
    <row r="35" spans="1:6" ht="19.5">
      <c r="A35" s="170">
        <f>SUBTOTAL(103,B$4:B35)</f>
        <v>12</v>
      </c>
      <c r="B35" s="188"/>
      <c r="C35" s="186"/>
      <c r="D35" s="195">
        <f t="shared" si="0"/>
        <v>0</v>
      </c>
      <c r="E35" s="186">
        <f>SUM($D$3:D35)</f>
        <v>84845</v>
      </c>
      <c r="F35" s="150">
        <f t="shared" si="1"/>
        <v>12</v>
      </c>
    </row>
    <row r="36" spans="1:6" ht="19.5">
      <c r="A36" s="170">
        <f>SUBTOTAL(103,B$4:B36)</f>
        <v>12</v>
      </c>
      <c r="B36" s="188"/>
      <c r="C36" s="186"/>
      <c r="D36" s="195">
        <f t="shared" si="0"/>
        <v>0</v>
      </c>
      <c r="E36" s="186">
        <f>SUM($D$3:D36)</f>
        <v>84845</v>
      </c>
      <c r="F36" s="150">
        <f t="shared" si="1"/>
        <v>12</v>
      </c>
    </row>
    <row r="37" spans="1:6" ht="19.5">
      <c r="A37" s="170">
        <f>SUBTOTAL(103,B$4:B37)</f>
        <v>12</v>
      </c>
      <c r="B37" s="188"/>
      <c r="C37" s="186"/>
      <c r="D37" s="195">
        <f t="shared" si="0"/>
        <v>0</v>
      </c>
      <c r="E37" s="186">
        <f>SUM($D$3:D37)</f>
        <v>84845</v>
      </c>
      <c r="F37" s="150">
        <f t="shared" si="1"/>
        <v>12</v>
      </c>
    </row>
    <row r="38" spans="1:6" ht="19.5">
      <c r="A38" s="170">
        <f>SUBTOTAL(103,B$4:B38)</f>
        <v>12</v>
      </c>
      <c r="B38" s="188"/>
      <c r="C38" s="186"/>
      <c r="D38" s="195">
        <f t="shared" si="0"/>
        <v>0</v>
      </c>
      <c r="E38" s="186">
        <f>SUM($D$3:D38)</f>
        <v>84845</v>
      </c>
      <c r="F38" s="150">
        <f t="shared" si="1"/>
        <v>12</v>
      </c>
    </row>
    <row r="39" spans="1:6" ht="19.5">
      <c r="A39" s="170">
        <f>SUBTOTAL(103,B$4:B39)</f>
        <v>12</v>
      </c>
      <c r="B39" s="188"/>
      <c r="C39" s="186"/>
      <c r="D39" s="195">
        <f t="shared" si="0"/>
        <v>0</v>
      </c>
      <c r="E39" s="186">
        <f>SUM($D$3:D39)</f>
        <v>84845</v>
      </c>
      <c r="F39" s="150">
        <f t="shared" si="1"/>
        <v>12</v>
      </c>
    </row>
    <row r="40" spans="1:6" ht="19.5">
      <c r="A40" s="170">
        <f>SUBTOTAL(103,B$4:B40)</f>
        <v>12</v>
      </c>
      <c r="B40" s="188"/>
      <c r="C40" s="186"/>
      <c r="D40" s="195">
        <f t="shared" si="0"/>
        <v>0</v>
      </c>
      <c r="E40" s="186">
        <f>SUM($D$3:D40)</f>
        <v>84845</v>
      </c>
      <c r="F40" s="150">
        <f t="shared" si="1"/>
        <v>12</v>
      </c>
    </row>
    <row r="41" spans="1:6" ht="19.5">
      <c r="A41" s="170">
        <f>SUBTOTAL(103,B$4:B41)</f>
        <v>12</v>
      </c>
      <c r="B41" s="188"/>
      <c r="C41" s="186"/>
      <c r="D41" s="195">
        <f t="shared" si="0"/>
        <v>0</v>
      </c>
      <c r="E41" s="186">
        <f>SUM($D$3:D41)</f>
        <v>84845</v>
      </c>
      <c r="F41" s="150">
        <f t="shared" si="1"/>
        <v>12</v>
      </c>
    </row>
    <row r="42" spans="1:6" ht="19.5">
      <c r="A42" s="170">
        <f>SUBTOTAL(103,B$4:B42)</f>
        <v>12</v>
      </c>
      <c r="B42" s="188"/>
      <c r="C42" s="186"/>
      <c r="D42" s="195">
        <f t="shared" si="0"/>
        <v>0</v>
      </c>
      <c r="E42" s="186">
        <f>SUM($D$3:D42)</f>
        <v>84845</v>
      </c>
      <c r="F42" s="150">
        <f t="shared" si="1"/>
        <v>12</v>
      </c>
    </row>
    <row r="43" spans="1:6" ht="19.5">
      <c r="A43" s="170">
        <f>SUBTOTAL(103,B$4:B43)</f>
        <v>12</v>
      </c>
      <c r="B43" s="188"/>
      <c r="C43" s="186"/>
      <c r="D43" s="195">
        <f t="shared" si="0"/>
        <v>0</v>
      </c>
      <c r="E43" s="186">
        <f>SUM($D$3:D43)</f>
        <v>84845</v>
      </c>
      <c r="F43" s="150">
        <f t="shared" si="1"/>
        <v>12</v>
      </c>
    </row>
    <row r="44" spans="1:6" ht="19.5">
      <c r="A44" s="170">
        <f>SUBTOTAL(103,B$4:B44)</f>
        <v>12</v>
      </c>
      <c r="B44" s="188"/>
      <c r="C44" s="186"/>
      <c r="D44" s="195">
        <f t="shared" si="0"/>
        <v>0</v>
      </c>
      <c r="E44" s="186">
        <f>SUM($D$3:D44)</f>
        <v>84845</v>
      </c>
      <c r="F44" s="150">
        <f t="shared" si="1"/>
        <v>12</v>
      </c>
    </row>
    <row r="45" spans="1:6" ht="19.5">
      <c r="A45" s="170">
        <f>SUBTOTAL(103,B$4:B45)</f>
        <v>12</v>
      </c>
      <c r="B45" s="188"/>
      <c r="C45" s="186"/>
      <c r="D45" s="195">
        <f t="shared" si="0"/>
        <v>0</v>
      </c>
      <c r="E45" s="186">
        <f>SUM($D$3:D45)</f>
        <v>84845</v>
      </c>
      <c r="F45" s="150">
        <f t="shared" si="1"/>
        <v>12</v>
      </c>
    </row>
    <row r="46" spans="1:6" ht="19.5">
      <c r="A46" s="170">
        <f>SUBTOTAL(103,B$4:B46)</f>
        <v>12</v>
      </c>
      <c r="B46" s="188"/>
      <c r="C46" s="186"/>
      <c r="D46" s="195">
        <f t="shared" si="0"/>
        <v>0</v>
      </c>
      <c r="E46" s="186">
        <f>SUM($D$3:D46)</f>
        <v>84845</v>
      </c>
      <c r="F46" s="150">
        <f t="shared" si="1"/>
        <v>12</v>
      </c>
    </row>
    <row r="47" spans="1:6" ht="19.5">
      <c r="A47" s="170">
        <f>SUBTOTAL(103,B$4:B47)</f>
        <v>12</v>
      </c>
      <c r="B47" s="188"/>
      <c r="C47" s="186"/>
      <c r="D47" s="195">
        <f t="shared" si="0"/>
        <v>0</v>
      </c>
      <c r="E47" s="186">
        <f>SUM($D$3:D47)</f>
        <v>84845</v>
      </c>
      <c r="F47" s="150">
        <f t="shared" si="1"/>
        <v>12</v>
      </c>
    </row>
    <row r="48" spans="1:6" ht="19.5">
      <c r="A48" s="170">
        <f>SUBTOTAL(103,B$4:B48)</f>
        <v>12</v>
      </c>
      <c r="B48" s="188"/>
      <c r="C48" s="186"/>
      <c r="D48" s="195">
        <f t="shared" si="0"/>
        <v>0</v>
      </c>
      <c r="E48" s="186">
        <f>SUM($D$3:D48)</f>
        <v>84845</v>
      </c>
      <c r="F48" s="150">
        <f t="shared" si="1"/>
        <v>12</v>
      </c>
    </row>
    <row r="49" spans="1:6" ht="19.5">
      <c r="A49" s="170">
        <f>SUBTOTAL(103,B$4:B49)</f>
        <v>12</v>
      </c>
      <c r="B49" s="188"/>
      <c r="C49" s="186"/>
      <c r="D49" s="195">
        <f t="shared" si="0"/>
        <v>0</v>
      </c>
      <c r="E49" s="186">
        <f>SUM($D$3:D49)</f>
        <v>84845</v>
      </c>
      <c r="F49" s="150">
        <f t="shared" si="1"/>
        <v>12</v>
      </c>
    </row>
    <row r="50" spans="1:6" ht="19.5">
      <c r="A50" s="170">
        <f>SUBTOTAL(103,B$4:B50)</f>
        <v>12</v>
      </c>
      <c r="B50" s="188"/>
      <c r="C50" s="186"/>
      <c r="D50" s="195">
        <f t="shared" si="0"/>
        <v>0</v>
      </c>
      <c r="E50" s="186">
        <f>SUM($D$3:D50)</f>
        <v>84845</v>
      </c>
      <c r="F50" s="150">
        <f t="shared" si="1"/>
        <v>12</v>
      </c>
    </row>
    <row r="51" spans="1:6" ht="19.5">
      <c r="A51" s="161"/>
      <c r="B51" s="152" t="s">
        <v>243</v>
      </c>
      <c r="C51" s="153">
        <f>SUM(C4:C50)</f>
        <v>84845</v>
      </c>
      <c r="D51" s="196"/>
      <c r="E51" s="192"/>
    </row>
    <row r="52" spans="1:6" ht="19.5">
      <c r="A52" s="515" t="s">
        <v>488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selection activeCell="B4" sqref="B4:C1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4">
        <f>P!H3</f>
        <v>45913</v>
      </c>
    </row>
    <row r="2" spans="1:7" ht="31.5" customHeight="1">
      <c r="A2" s="514" t="s">
        <v>466</v>
      </c>
      <c r="B2" s="514"/>
      <c r="C2" s="514"/>
      <c r="E2" s="156"/>
      <c r="F2" s="162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0</v>
      </c>
      <c r="B4" s="292"/>
      <c r="C4" s="186"/>
      <c r="D4" s="147">
        <f>C4</f>
        <v>0</v>
      </c>
      <c r="E4" s="160">
        <f>SUM($D$3:D4)</f>
        <v>0</v>
      </c>
      <c r="F4" s="150">
        <f>A4</f>
        <v>0</v>
      </c>
    </row>
    <row r="5" spans="1:7">
      <c r="A5" s="170">
        <f>SUBTOTAL(103,B$4:B5)</f>
        <v>0</v>
      </c>
      <c r="B5" s="292"/>
      <c r="C5" s="186"/>
      <c r="D5" s="147">
        <f>C5</f>
        <v>0</v>
      </c>
      <c r="E5" s="160">
        <f>SUM($D$3:D5)</f>
        <v>0</v>
      </c>
      <c r="F5" s="150">
        <f t="shared" ref="F5:F25" si="0">A5</f>
        <v>0</v>
      </c>
    </row>
    <row r="6" spans="1:7">
      <c r="A6" s="170">
        <f>SUBTOTAL(103,B$4:B6)</f>
        <v>0</v>
      </c>
      <c r="B6" s="292"/>
      <c r="C6" s="186"/>
      <c r="D6" s="147">
        <f t="shared" ref="D6:D10" si="1">C6</f>
        <v>0</v>
      </c>
      <c r="E6" s="160">
        <f>SUM($D$3:D6)</f>
        <v>0</v>
      </c>
      <c r="F6" s="150">
        <f t="shared" si="0"/>
        <v>0</v>
      </c>
    </row>
    <row r="7" spans="1:7">
      <c r="A7" s="170">
        <f>SUBTOTAL(103,B$4:B7)</f>
        <v>0</v>
      </c>
      <c r="B7" s="292"/>
      <c r="C7" s="186"/>
      <c r="D7" s="147">
        <f t="shared" si="1"/>
        <v>0</v>
      </c>
      <c r="E7" s="160">
        <f>SUM($D$3:D7)</f>
        <v>0</v>
      </c>
      <c r="F7" s="150">
        <f t="shared" si="0"/>
        <v>0</v>
      </c>
    </row>
    <row r="8" spans="1:7">
      <c r="A8" s="170">
        <f>SUBTOTAL(103,B$4:B8)</f>
        <v>0</v>
      </c>
      <c r="B8" s="292"/>
      <c r="C8" s="186"/>
      <c r="D8" s="147">
        <f t="shared" si="1"/>
        <v>0</v>
      </c>
      <c r="E8" s="160">
        <f>SUM($D$3:D8)</f>
        <v>0</v>
      </c>
      <c r="F8" s="150">
        <f t="shared" si="0"/>
        <v>0</v>
      </c>
    </row>
    <row r="9" spans="1:7">
      <c r="A9" s="170">
        <f>SUBTOTAL(103,B$4:B9)</f>
        <v>0</v>
      </c>
      <c r="B9" s="292"/>
      <c r="C9" s="186"/>
      <c r="D9" s="147">
        <f t="shared" si="1"/>
        <v>0</v>
      </c>
      <c r="E9" s="160">
        <f>SUM($D$3:D9)</f>
        <v>0</v>
      </c>
      <c r="F9" s="150">
        <f t="shared" si="0"/>
        <v>0</v>
      </c>
      <c r="G9" s="23">
        <v>180</v>
      </c>
    </row>
    <row r="10" spans="1:7">
      <c r="A10" s="170">
        <f>SUBTOTAL(103,B$4:B10)</f>
        <v>0</v>
      </c>
      <c r="B10" s="292"/>
      <c r="C10" s="186"/>
      <c r="D10" s="147">
        <f t="shared" si="1"/>
        <v>0</v>
      </c>
      <c r="E10" s="160">
        <f>SUM($D$3:D10)</f>
        <v>0</v>
      </c>
      <c r="F10" s="150">
        <f t="shared" si="0"/>
        <v>0</v>
      </c>
      <c r="G10" s="23">
        <v>4284</v>
      </c>
    </row>
    <row r="11" spans="1:7">
      <c r="A11" s="170">
        <f>SUBTOTAL(103,B$4:B11)</f>
        <v>0</v>
      </c>
      <c r="B11" s="292"/>
      <c r="C11" s="186"/>
      <c r="D11" s="147">
        <f t="shared" ref="D11:D50" si="2">C11</f>
        <v>0</v>
      </c>
      <c r="E11" s="160">
        <f>SUM($D$3:D11)</f>
        <v>0</v>
      </c>
      <c r="F11" s="150">
        <f t="shared" si="0"/>
        <v>0</v>
      </c>
      <c r="G11" s="23">
        <v>62000</v>
      </c>
    </row>
    <row r="12" spans="1:7">
      <c r="A12" s="170">
        <f>SUBTOTAL(103,B$4:B12)</f>
        <v>0</v>
      </c>
      <c r="B12" s="292"/>
      <c r="C12" s="186"/>
      <c r="D12" s="147">
        <f t="shared" si="2"/>
        <v>0</v>
      </c>
      <c r="E12" s="160">
        <f>SUM($D$3:D12)</f>
        <v>0</v>
      </c>
      <c r="F12" s="150">
        <f t="shared" si="0"/>
        <v>0</v>
      </c>
      <c r="G12" s="23">
        <v>747</v>
      </c>
    </row>
    <row r="13" spans="1:7">
      <c r="A13" s="170">
        <f>SUBTOTAL(103,B$4:B13)</f>
        <v>0</v>
      </c>
      <c r="B13" s="187"/>
      <c r="C13" s="153"/>
      <c r="D13" s="147">
        <f t="shared" si="2"/>
        <v>0</v>
      </c>
      <c r="E13" s="160">
        <f>SUM($D$3:D13)</f>
        <v>0</v>
      </c>
      <c r="F13" s="150">
        <f t="shared" si="0"/>
        <v>0</v>
      </c>
      <c r="G13" s="23">
        <v>0</v>
      </c>
    </row>
    <row r="14" spans="1:7">
      <c r="A14" s="170">
        <f>SUBTOTAL(103,B$4:B14)</f>
        <v>0</v>
      </c>
      <c r="B14" s="143"/>
      <c r="C14" s="186"/>
      <c r="D14" s="147">
        <f t="shared" si="2"/>
        <v>0</v>
      </c>
      <c r="E14" s="160">
        <f>SUM($D$3:D14)</f>
        <v>0</v>
      </c>
      <c r="F14" s="150">
        <f t="shared" si="0"/>
        <v>0</v>
      </c>
    </row>
    <row r="15" spans="1:7">
      <c r="A15" s="170">
        <f>SUBTOTAL(103,B$4:B15)</f>
        <v>0</v>
      </c>
      <c r="B15" s="143"/>
      <c r="C15" s="186"/>
      <c r="D15" s="147">
        <f t="shared" si="2"/>
        <v>0</v>
      </c>
      <c r="E15" s="160">
        <f>SUM($D$3:D15)</f>
        <v>0</v>
      </c>
      <c r="F15" s="150">
        <f t="shared" si="0"/>
        <v>0</v>
      </c>
    </row>
    <row r="16" spans="1:7">
      <c r="A16" s="170">
        <f>SUBTOTAL(103,B$4:B16)</f>
        <v>0</v>
      </c>
      <c r="B16" s="143"/>
      <c r="C16" s="186"/>
      <c r="D16" s="147">
        <f t="shared" si="2"/>
        <v>0</v>
      </c>
      <c r="E16" s="160">
        <f>SUM($D$3:D16)</f>
        <v>0</v>
      </c>
      <c r="F16" s="150">
        <f t="shared" si="0"/>
        <v>0</v>
      </c>
    </row>
    <row r="17" spans="1:6">
      <c r="A17" s="170">
        <f>SUBTOTAL(103,B$4:B17)</f>
        <v>0</v>
      </c>
      <c r="B17" s="143"/>
      <c r="C17" s="186"/>
      <c r="D17" s="147">
        <f t="shared" si="2"/>
        <v>0</v>
      </c>
      <c r="E17" s="160">
        <f>SUM($D$3:D17)</f>
        <v>0</v>
      </c>
      <c r="F17" s="150">
        <f t="shared" si="0"/>
        <v>0</v>
      </c>
    </row>
    <row r="18" spans="1:6">
      <c r="A18" s="170">
        <f>SUBTOTAL(103,B$4:B18)</f>
        <v>0</v>
      </c>
      <c r="B18" s="187"/>
      <c r="C18" s="153"/>
      <c r="D18" s="147">
        <f t="shared" si="2"/>
        <v>0</v>
      </c>
      <c r="E18" s="160">
        <f>SUM($D$3:D18)</f>
        <v>0</v>
      </c>
      <c r="F18" s="150">
        <f t="shared" si="0"/>
        <v>0</v>
      </c>
    </row>
    <row r="19" spans="1:6">
      <c r="A19" s="170">
        <f>SUBTOTAL(103,B$4:B19)</f>
        <v>0</v>
      </c>
      <c r="B19" s="143"/>
      <c r="C19" s="186"/>
      <c r="D19" s="147">
        <f t="shared" si="2"/>
        <v>0</v>
      </c>
      <c r="E19" s="160">
        <f>SUM($D$3:D19)</f>
        <v>0</v>
      </c>
      <c r="F19" s="150">
        <f t="shared" si="0"/>
        <v>0</v>
      </c>
    </row>
    <row r="20" spans="1:6">
      <c r="A20" s="170">
        <f>SUBTOTAL(103,B$4:B20)</f>
        <v>0</v>
      </c>
      <c r="B20" s="143"/>
      <c r="C20" s="186"/>
      <c r="D20" s="147">
        <f t="shared" si="2"/>
        <v>0</v>
      </c>
      <c r="E20" s="160">
        <f>SUM($D$3:D20)</f>
        <v>0</v>
      </c>
      <c r="F20" s="150">
        <f t="shared" si="0"/>
        <v>0</v>
      </c>
    </row>
    <row r="21" spans="1:6">
      <c r="A21" s="170">
        <f>SUBTOTAL(103,B$4:B21)</f>
        <v>0</v>
      </c>
      <c r="B21" s="143"/>
      <c r="C21" s="186"/>
      <c r="D21" s="147">
        <f t="shared" si="2"/>
        <v>0</v>
      </c>
      <c r="E21" s="160">
        <f>SUM($D$3:D21)</f>
        <v>0</v>
      </c>
      <c r="F21" s="150">
        <f t="shared" si="0"/>
        <v>0</v>
      </c>
    </row>
    <row r="22" spans="1:6">
      <c r="A22" s="170">
        <f>SUBTOTAL(103,B$4:B22)</f>
        <v>0</v>
      </c>
      <c r="B22" s="143"/>
      <c r="C22" s="186"/>
      <c r="D22" s="147">
        <f t="shared" si="2"/>
        <v>0</v>
      </c>
      <c r="E22" s="160">
        <f>SUM($D$3:D22)</f>
        <v>0</v>
      </c>
      <c r="F22" s="150">
        <f t="shared" si="0"/>
        <v>0</v>
      </c>
    </row>
    <row r="23" spans="1:6">
      <c r="A23" s="170">
        <f>SUBTOTAL(103,B$4:B23)</f>
        <v>0</v>
      </c>
      <c r="B23" s="143"/>
      <c r="C23" s="186"/>
      <c r="D23" s="147">
        <f t="shared" si="2"/>
        <v>0</v>
      </c>
      <c r="E23" s="160">
        <f>SUM($D$3:D23)</f>
        <v>0</v>
      </c>
      <c r="F23" s="150">
        <f t="shared" si="0"/>
        <v>0</v>
      </c>
    </row>
    <row r="24" spans="1:6">
      <c r="A24" s="170">
        <f>SUBTOTAL(103,B$4:B24)</f>
        <v>0</v>
      </c>
      <c r="B24" s="143"/>
      <c r="C24" s="186"/>
      <c r="D24" s="147">
        <f t="shared" si="2"/>
        <v>0</v>
      </c>
      <c r="E24" s="160">
        <f>SUM($D$3:D24)</f>
        <v>0</v>
      </c>
      <c r="F24" s="150">
        <f t="shared" si="0"/>
        <v>0</v>
      </c>
    </row>
    <row r="25" spans="1:6">
      <c r="A25" s="170">
        <f>SUBTOTAL(103,B$4:B25)</f>
        <v>0</v>
      </c>
      <c r="B25" s="143"/>
      <c r="C25" s="186"/>
      <c r="D25" s="147">
        <f t="shared" si="2"/>
        <v>0</v>
      </c>
      <c r="E25" s="160">
        <f>SUM($D$3:D25)</f>
        <v>0</v>
      </c>
      <c r="F25" s="150">
        <f t="shared" si="0"/>
        <v>0</v>
      </c>
    </row>
    <row r="26" spans="1:6">
      <c r="A26" s="170">
        <f>SUBTOTAL(103,B$4:B26)</f>
        <v>0</v>
      </c>
      <c r="B26" s="376"/>
      <c r="C26" s="186"/>
      <c r="D26" s="147">
        <f t="shared" si="2"/>
        <v>0</v>
      </c>
      <c r="E26" s="160">
        <f>SUM($D$3:D26)</f>
        <v>0</v>
      </c>
      <c r="F26" s="150">
        <f>A26</f>
        <v>0</v>
      </c>
    </row>
    <row r="27" spans="1:6">
      <c r="A27" s="170">
        <f>SUBTOTAL(103,B$4:B27)</f>
        <v>0</v>
      </c>
      <c r="B27" s="383"/>
      <c r="C27" s="186"/>
      <c r="D27" s="147">
        <f t="shared" si="2"/>
        <v>0</v>
      </c>
      <c r="E27" s="160">
        <f>SUM($D$3:D27)</f>
        <v>0</v>
      </c>
      <c r="F27" s="150">
        <f>A27</f>
        <v>0</v>
      </c>
    </row>
    <row r="28" spans="1:6">
      <c r="A28" s="170">
        <f>SUBTOTAL(103,B$4:B28)</f>
        <v>0</v>
      </c>
      <c r="B28" s="384"/>
      <c r="C28" s="186"/>
      <c r="D28" s="147">
        <f t="shared" si="2"/>
        <v>0</v>
      </c>
      <c r="E28" s="160">
        <f>SUM($D$3:D28)</f>
        <v>0</v>
      </c>
      <c r="F28" s="150">
        <f t="shared" ref="F28:F49" si="3">A28</f>
        <v>0</v>
      </c>
    </row>
    <row r="29" spans="1:6">
      <c r="A29" s="170">
        <f>SUBTOTAL(103,B$4:B29)</f>
        <v>0</v>
      </c>
      <c r="B29" s="384"/>
      <c r="C29" s="186"/>
      <c r="D29" s="147">
        <f t="shared" si="2"/>
        <v>0</v>
      </c>
      <c r="E29" s="160">
        <f>SUM($D$3:D29)</f>
        <v>0</v>
      </c>
      <c r="F29" s="150">
        <f t="shared" si="3"/>
        <v>0</v>
      </c>
    </row>
    <row r="30" spans="1:6">
      <c r="A30" s="170">
        <f>SUBTOTAL(103,B$4:B30)</f>
        <v>0</v>
      </c>
      <c r="B30" s="384"/>
      <c r="C30" s="186"/>
      <c r="D30" s="147">
        <f t="shared" si="2"/>
        <v>0</v>
      </c>
      <c r="E30" s="160">
        <f>SUM($D$3:D30)</f>
        <v>0</v>
      </c>
      <c r="F30" s="150">
        <f t="shared" si="3"/>
        <v>0</v>
      </c>
    </row>
    <row r="31" spans="1:6">
      <c r="A31" s="170">
        <f>SUBTOTAL(103,B$4:B31)</f>
        <v>0</v>
      </c>
      <c r="B31" s="384"/>
      <c r="C31" s="186"/>
      <c r="D31" s="147">
        <f t="shared" si="2"/>
        <v>0</v>
      </c>
      <c r="E31" s="160">
        <f>SUM($D$3:D31)</f>
        <v>0</v>
      </c>
      <c r="F31" s="150">
        <f t="shared" si="3"/>
        <v>0</v>
      </c>
    </row>
    <row r="32" spans="1:6">
      <c r="A32" s="170">
        <f>SUBTOTAL(103,B$4:B32)</f>
        <v>0</v>
      </c>
      <c r="B32" s="384"/>
      <c r="C32" s="186"/>
      <c r="D32" s="147">
        <f t="shared" si="2"/>
        <v>0</v>
      </c>
      <c r="E32" s="160">
        <f>SUM($D$3:D32)</f>
        <v>0</v>
      </c>
      <c r="F32" s="150">
        <f t="shared" si="3"/>
        <v>0</v>
      </c>
    </row>
    <row r="33" spans="1:6">
      <c r="A33" s="170">
        <f>SUBTOTAL(103,B$4:B33)</f>
        <v>0</v>
      </c>
      <c r="B33" s="384"/>
      <c r="C33" s="186"/>
      <c r="D33" s="147">
        <f t="shared" si="2"/>
        <v>0</v>
      </c>
      <c r="E33" s="160">
        <f>SUM($D$3:D33)</f>
        <v>0</v>
      </c>
      <c r="F33" s="150">
        <f t="shared" si="3"/>
        <v>0</v>
      </c>
    </row>
    <row r="34" spans="1:6">
      <c r="A34" s="170">
        <f>SUBTOTAL(103,B$4:B34)</f>
        <v>0</v>
      </c>
      <c r="B34" s="384"/>
      <c r="C34" s="186"/>
      <c r="D34" s="147">
        <f t="shared" si="2"/>
        <v>0</v>
      </c>
      <c r="E34" s="160">
        <f>SUM($D$3:D34)</f>
        <v>0</v>
      </c>
      <c r="F34" s="150">
        <f t="shared" si="3"/>
        <v>0</v>
      </c>
    </row>
    <row r="35" spans="1:6">
      <c r="A35" s="170">
        <f>SUBTOTAL(103,B$4:B35)</f>
        <v>0</v>
      </c>
      <c r="B35" s="384"/>
      <c r="C35" s="186"/>
      <c r="D35" s="147">
        <f t="shared" si="2"/>
        <v>0</v>
      </c>
      <c r="E35" s="160">
        <f>SUM($D$3:D35)</f>
        <v>0</v>
      </c>
      <c r="F35" s="150">
        <f t="shared" si="3"/>
        <v>0</v>
      </c>
    </row>
    <row r="36" spans="1:6">
      <c r="A36" s="170">
        <f>SUBTOTAL(103,B$4:B36)</f>
        <v>0</v>
      </c>
      <c r="B36" s="384"/>
      <c r="C36" s="186"/>
      <c r="D36" s="147">
        <f t="shared" si="2"/>
        <v>0</v>
      </c>
      <c r="E36" s="160">
        <f>SUM($D$3:D36)</f>
        <v>0</v>
      </c>
      <c r="F36" s="150">
        <f t="shared" si="3"/>
        <v>0</v>
      </c>
    </row>
    <row r="37" spans="1:6">
      <c r="A37" s="170">
        <f>SUBTOTAL(103,B$4:B37)</f>
        <v>0</v>
      </c>
      <c r="B37" s="384"/>
      <c r="C37" s="186"/>
      <c r="D37" s="147">
        <f t="shared" si="2"/>
        <v>0</v>
      </c>
      <c r="E37" s="160">
        <f>SUM($D$3:D37)</f>
        <v>0</v>
      </c>
      <c r="F37" s="150">
        <f t="shared" si="3"/>
        <v>0</v>
      </c>
    </row>
    <row r="38" spans="1:6">
      <c r="A38" s="170">
        <f>SUBTOTAL(103,B$4:B38)</f>
        <v>0</v>
      </c>
      <c r="B38" s="384"/>
      <c r="C38" s="186"/>
      <c r="D38" s="147">
        <f t="shared" si="2"/>
        <v>0</v>
      </c>
      <c r="E38" s="160">
        <f>SUM($D$3:D38)</f>
        <v>0</v>
      </c>
      <c r="F38" s="150">
        <f t="shared" si="3"/>
        <v>0</v>
      </c>
    </row>
    <row r="39" spans="1:6">
      <c r="A39" s="170">
        <f>SUBTOTAL(103,B$4:B39)</f>
        <v>0</v>
      </c>
      <c r="B39" s="384"/>
      <c r="C39" s="186"/>
      <c r="D39" s="147">
        <f t="shared" si="2"/>
        <v>0</v>
      </c>
      <c r="E39" s="160">
        <f>SUM($D$3:D39)</f>
        <v>0</v>
      </c>
      <c r="F39" s="150">
        <f t="shared" si="3"/>
        <v>0</v>
      </c>
    </row>
    <row r="40" spans="1:6">
      <c r="A40" s="170">
        <f>SUBTOTAL(103,B$4:B40)</f>
        <v>0</v>
      </c>
      <c r="B40" s="384"/>
      <c r="C40" s="186"/>
      <c r="D40" s="147">
        <f t="shared" si="2"/>
        <v>0</v>
      </c>
      <c r="E40" s="160">
        <f>SUM($D$3:D40)</f>
        <v>0</v>
      </c>
      <c r="F40" s="150">
        <f t="shared" si="3"/>
        <v>0</v>
      </c>
    </row>
    <row r="41" spans="1:6">
      <c r="A41" s="170">
        <f>SUBTOTAL(103,B$4:B41)</f>
        <v>0</v>
      </c>
      <c r="B41" s="384"/>
      <c r="C41" s="186"/>
      <c r="D41" s="147">
        <f t="shared" si="2"/>
        <v>0</v>
      </c>
      <c r="E41" s="160">
        <f>SUM($D$3:D41)</f>
        <v>0</v>
      </c>
      <c r="F41" s="150">
        <f t="shared" si="3"/>
        <v>0</v>
      </c>
    </row>
    <row r="42" spans="1:6">
      <c r="A42" s="170">
        <f>SUBTOTAL(103,B$4:B42)</f>
        <v>0</v>
      </c>
      <c r="B42" s="384"/>
      <c r="C42" s="186"/>
      <c r="D42" s="147">
        <f t="shared" si="2"/>
        <v>0</v>
      </c>
      <c r="E42" s="160">
        <f>SUM($D$3:D42)</f>
        <v>0</v>
      </c>
      <c r="F42" s="150">
        <f t="shared" si="3"/>
        <v>0</v>
      </c>
    </row>
    <row r="43" spans="1:6">
      <c r="A43" s="170">
        <f>SUBTOTAL(103,B$4:B43)</f>
        <v>0</v>
      </c>
      <c r="B43" s="384"/>
      <c r="C43" s="186"/>
      <c r="D43" s="147">
        <f t="shared" si="2"/>
        <v>0</v>
      </c>
      <c r="E43" s="160">
        <f>SUM($D$3:D43)</f>
        <v>0</v>
      </c>
      <c r="F43" s="150">
        <f t="shared" si="3"/>
        <v>0</v>
      </c>
    </row>
    <row r="44" spans="1:6">
      <c r="A44" s="170">
        <f>SUBTOTAL(103,B$4:B44)</f>
        <v>0</v>
      </c>
      <c r="B44" s="384"/>
      <c r="C44" s="186"/>
      <c r="D44" s="147">
        <f t="shared" si="2"/>
        <v>0</v>
      </c>
      <c r="E44" s="160">
        <f>SUM($D$3:D44)</f>
        <v>0</v>
      </c>
      <c r="F44" s="150">
        <f t="shared" si="3"/>
        <v>0</v>
      </c>
    </row>
    <row r="45" spans="1:6">
      <c r="A45" s="170">
        <f>SUBTOTAL(103,B$4:B45)</f>
        <v>0</v>
      </c>
      <c r="B45" s="384"/>
      <c r="C45" s="186"/>
      <c r="D45" s="147">
        <f t="shared" si="2"/>
        <v>0</v>
      </c>
      <c r="E45" s="160">
        <f>SUM($D$3:D45)</f>
        <v>0</v>
      </c>
      <c r="F45" s="150">
        <f t="shared" si="3"/>
        <v>0</v>
      </c>
    </row>
    <row r="46" spans="1:6">
      <c r="A46" s="170">
        <f>SUBTOTAL(103,B$4:B46)</f>
        <v>0</v>
      </c>
      <c r="B46" s="384"/>
      <c r="C46" s="186"/>
      <c r="D46" s="147">
        <f t="shared" si="2"/>
        <v>0</v>
      </c>
      <c r="E46" s="160">
        <f>SUM($D$3:D46)</f>
        <v>0</v>
      </c>
      <c r="F46" s="150">
        <f t="shared" si="3"/>
        <v>0</v>
      </c>
    </row>
    <row r="47" spans="1:6">
      <c r="A47" s="170">
        <f>SUBTOTAL(103,B$4:B47)</f>
        <v>0</v>
      </c>
      <c r="B47" s="384"/>
      <c r="C47" s="186"/>
      <c r="D47" s="147">
        <f t="shared" si="2"/>
        <v>0</v>
      </c>
      <c r="E47" s="160">
        <f>SUM($D$3:D47)</f>
        <v>0</v>
      </c>
      <c r="F47" s="150">
        <f t="shared" si="3"/>
        <v>0</v>
      </c>
    </row>
    <row r="48" spans="1:6">
      <c r="A48" s="170">
        <f>SUBTOTAL(103,B$4:B48)</f>
        <v>0</v>
      </c>
      <c r="B48" s="384"/>
      <c r="C48" s="186"/>
      <c r="D48" s="147">
        <f t="shared" si="2"/>
        <v>0</v>
      </c>
      <c r="E48" s="160">
        <f>SUM($D$3:D48)</f>
        <v>0</v>
      </c>
      <c r="F48" s="150">
        <f t="shared" si="3"/>
        <v>0</v>
      </c>
    </row>
    <row r="49" spans="1:6">
      <c r="A49" s="170">
        <f>SUBTOTAL(103,B$4:B49)</f>
        <v>0</v>
      </c>
      <c r="B49" s="384"/>
      <c r="C49" s="186"/>
      <c r="D49" s="147">
        <f t="shared" si="2"/>
        <v>0</v>
      </c>
      <c r="E49" s="160">
        <f>SUM($D$3:D49)</f>
        <v>0</v>
      </c>
      <c r="F49" s="150">
        <f t="shared" si="3"/>
        <v>0</v>
      </c>
    </row>
    <row r="50" spans="1:6">
      <c r="A50" s="170">
        <f>SUBTOTAL(103,B$4:B50)</f>
        <v>0</v>
      </c>
      <c r="B50" s="143"/>
      <c r="C50" s="186"/>
      <c r="D50" s="147">
        <f t="shared" si="2"/>
        <v>0</v>
      </c>
      <c r="E50" s="160">
        <f>SUM($D$3:D50)</f>
        <v>0</v>
      </c>
      <c r="F50" s="150">
        <f>A50</f>
        <v>0</v>
      </c>
    </row>
    <row r="51" spans="1:6">
      <c r="A51" s="161"/>
      <c r="B51" s="152" t="s">
        <v>243</v>
      </c>
      <c r="C51" s="153">
        <f>SUM(C4:C50)</f>
        <v>0</v>
      </c>
    </row>
    <row r="52" spans="1:6">
      <c r="A52" s="511" t="s">
        <v>489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8" sqref="B8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45914</v>
      </c>
    </row>
    <row r="2" spans="1:6" ht="33" customHeight="1">
      <c r="A2" s="514" t="s">
        <v>467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0</v>
      </c>
      <c r="B4" s="143"/>
      <c r="C4" s="186"/>
      <c r="D4" s="147">
        <f>C4</f>
        <v>0</v>
      </c>
      <c r="E4" s="167">
        <f>SUM($D$3:D4)</f>
        <v>0</v>
      </c>
      <c r="F4" s="168">
        <f>A4</f>
        <v>0</v>
      </c>
    </row>
    <row r="5" spans="1:6" ht="19.5">
      <c r="A5" s="170">
        <f>SUBTOTAL(103,B$4:B5)</f>
        <v>0</v>
      </c>
      <c r="B5" s="143"/>
      <c r="C5" s="186"/>
      <c r="D5" s="147">
        <f t="shared" ref="D5:D50" si="0">C5</f>
        <v>0</v>
      </c>
      <c r="E5" s="167">
        <f>SUM($D$3:D5)</f>
        <v>0</v>
      </c>
      <c r="F5" s="168">
        <f t="shared" ref="F5:F49" si="1">A5</f>
        <v>0</v>
      </c>
    </row>
    <row r="6" spans="1:6" ht="19.5">
      <c r="A6" s="170">
        <f>SUBTOTAL(103,B$4:B6)</f>
        <v>0</v>
      </c>
      <c r="B6" s="143"/>
      <c r="C6" s="186"/>
      <c r="D6" s="147">
        <f t="shared" si="0"/>
        <v>0</v>
      </c>
      <c r="E6" s="167">
        <f>SUM($D$3:D6)</f>
        <v>0</v>
      </c>
      <c r="F6" s="168">
        <f t="shared" si="1"/>
        <v>0</v>
      </c>
    </row>
    <row r="7" spans="1:6" ht="19.5">
      <c r="A7" s="170">
        <f>SUBTOTAL(103,B$4:B7)</f>
        <v>0</v>
      </c>
      <c r="B7" s="376"/>
      <c r="C7" s="186"/>
      <c r="D7" s="147">
        <f t="shared" si="0"/>
        <v>0</v>
      </c>
      <c r="E7" s="167">
        <f>SUM($D$3:D7)</f>
        <v>0</v>
      </c>
      <c r="F7" s="168">
        <f t="shared" si="1"/>
        <v>0</v>
      </c>
    </row>
    <row r="8" spans="1:6" ht="19.5">
      <c r="A8" s="170">
        <f>SUBTOTAL(103,B$4:B8)</f>
        <v>0</v>
      </c>
      <c r="B8" s="143"/>
      <c r="C8" s="186"/>
      <c r="D8" s="147">
        <f>C8</f>
        <v>0</v>
      </c>
      <c r="E8" s="167">
        <f>SUM($D$3:D8)</f>
        <v>0</v>
      </c>
      <c r="F8" s="168">
        <f t="shared" si="1"/>
        <v>0</v>
      </c>
    </row>
    <row r="9" spans="1:6" ht="19.5">
      <c r="A9" s="170">
        <f>SUBTOTAL(103,B$4:B9)</f>
        <v>0</v>
      </c>
      <c r="B9" s="143"/>
      <c r="C9" s="186"/>
      <c r="D9" s="147">
        <f t="shared" si="0"/>
        <v>0</v>
      </c>
      <c r="E9" s="167">
        <f>SUM($D$3:D9)</f>
        <v>0</v>
      </c>
      <c r="F9" s="168">
        <f t="shared" si="1"/>
        <v>0</v>
      </c>
    </row>
    <row r="10" spans="1:6" ht="19.5">
      <c r="A10" s="170">
        <f>SUBTOTAL(103,B$4:B10)</f>
        <v>0</v>
      </c>
      <c r="B10" s="143"/>
      <c r="C10" s="186"/>
      <c r="D10" s="147">
        <f t="shared" si="0"/>
        <v>0</v>
      </c>
      <c r="E10" s="167">
        <f>SUM($D$3:D10)</f>
        <v>0</v>
      </c>
      <c r="F10" s="168">
        <f t="shared" si="1"/>
        <v>0</v>
      </c>
    </row>
    <row r="11" spans="1:6" ht="19.5">
      <c r="A11" s="170">
        <f>SUBTOTAL(103,B$4:B11)</f>
        <v>0</v>
      </c>
      <c r="B11" s="143"/>
      <c r="C11" s="186"/>
      <c r="D11" s="147">
        <f t="shared" si="0"/>
        <v>0</v>
      </c>
      <c r="E11" s="167">
        <f>SUM($D$3:D11)</f>
        <v>0</v>
      </c>
      <c r="F11" s="168">
        <f t="shared" si="1"/>
        <v>0</v>
      </c>
    </row>
    <row r="12" spans="1:6" ht="19.5">
      <c r="A12" s="170">
        <f>SUBTOTAL(103,B$4:B12)</f>
        <v>0</v>
      </c>
      <c r="B12" s="143"/>
      <c r="C12" s="186"/>
      <c r="D12" s="147">
        <f t="shared" si="0"/>
        <v>0</v>
      </c>
      <c r="E12" s="167">
        <f>SUM($D$3:D12)</f>
        <v>0</v>
      </c>
      <c r="F12" s="168">
        <f t="shared" si="1"/>
        <v>0</v>
      </c>
    </row>
    <row r="13" spans="1:6" ht="19.5">
      <c r="A13" s="170">
        <f>SUBTOTAL(103,B$4:B13)</f>
        <v>0</v>
      </c>
      <c r="B13" s="143"/>
      <c r="C13" s="186"/>
      <c r="D13" s="147">
        <f t="shared" si="0"/>
        <v>0</v>
      </c>
      <c r="E13" s="167">
        <f>SUM($D$3:D13)</f>
        <v>0</v>
      </c>
      <c r="F13" s="168">
        <f t="shared" si="1"/>
        <v>0</v>
      </c>
    </row>
    <row r="14" spans="1:6" ht="19.5">
      <c r="A14" s="170">
        <f>SUBTOTAL(103,B$4:B14)</f>
        <v>0</v>
      </c>
      <c r="B14" s="143"/>
      <c r="C14" s="186"/>
      <c r="D14" s="147">
        <f t="shared" si="0"/>
        <v>0</v>
      </c>
      <c r="E14" s="167">
        <f>SUM($D$3:D14)</f>
        <v>0</v>
      </c>
      <c r="F14" s="168">
        <f t="shared" si="1"/>
        <v>0</v>
      </c>
    </row>
    <row r="15" spans="1:6" ht="19.5">
      <c r="A15" s="170">
        <f>SUBTOTAL(103,B$4:B15)</f>
        <v>0</v>
      </c>
      <c r="B15" s="143"/>
      <c r="C15" s="186"/>
      <c r="D15" s="147">
        <f t="shared" si="0"/>
        <v>0</v>
      </c>
      <c r="E15" s="167">
        <f>SUM($D$3:D15)</f>
        <v>0</v>
      </c>
      <c r="F15" s="168">
        <f t="shared" si="1"/>
        <v>0</v>
      </c>
    </row>
    <row r="16" spans="1:6" ht="19.5">
      <c r="A16" s="170">
        <f>SUBTOTAL(103,B$4:B16)</f>
        <v>0</v>
      </c>
      <c r="B16" s="143"/>
      <c r="C16" s="186"/>
      <c r="D16" s="147">
        <f t="shared" si="0"/>
        <v>0</v>
      </c>
      <c r="E16" s="167">
        <f>SUM($D$3:D16)</f>
        <v>0</v>
      </c>
      <c r="F16" s="168">
        <f t="shared" si="1"/>
        <v>0</v>
      </c>
    </row>
    <row r="17" spans="1:6" ht="19.5">
      <c r="A17" s="170">
        <f>SUBTOTAL(103,B$4:B17)</f>
        <v>0</v>
      </c>
      <c r="B17" s="143"/>
      <c r="C17" s="186"/>
      <c r="D17" s="147">
        <f t="shared" si="0"/>
        <v>0</v>
      </c>
      <c r="E17" s="167">
        <f>SUM($D$3:D17)</f>
        <v>0</v>
      </c>
      <c r="F17" s="168">
        <f t="shared" si="1"/>
        <v>0</v>
      </c>
    </row>
    <row r="18" spans="1:6" ht="19.5">
      <c r="A18" s="170">
        <f>SUBTOTAL(103,B$4:B18)</f>
        <v>0</v>
      </c>
      <c r="B18" s="143"/>
      <c r="C18" s="186"/>
      <c r="D18" s="147">
        <f t="shared" si="0"/>
        <v>0</v>
      </c>
      <c r="E18" s="167">
        <f>SUM($D$3:D18)</f>
        <v>0</v>
      </c>
      <c r="F18" s="168">
        <f t="shared" si="1"/>
        <v>0</v>
      </c>
    </row>
    <row r="19" spans="1:6" ht="19.5">
      <c r="A19" s="170">
        <f>SUBTOTAL(103,B$4:B19)</f>
        <v>0</v>
      </c>
      <c r="B19" s="143"/>
      <c r="C19" s="186"/>
      <c r="D19" s="147">
        <f t="shared" si="0"/>
        <v>0</v>
      </c>
      <c r="E19" s="167">
        <f>SUM($D$3:D19)</f>
        <v>0</v>
      </c>
      <c r="F19" s="168">
        <f t="shared" si="1"/>
        <v>0</v>
      </c>
    </row>
    <row r="20" spans="1:6" ht="19.5">
      <c r="A20" s="170">
        <f>SUBTOTAL(103,B$4:B20)</f>
        <v>0</v>
      </c>
      <c r="B20" s="143"/>
      <c r="C20" s="186"/>
      <c r="D20" s="147">
        <f t="shared" si="0"/>
        <v>0</v>
      </c>
      <c r="E20" s="167">
        <f>SUM($D$3:D20)</f>
        <v>0</v>
      </c>
      <c r="F20" s="168">
        <f t="shared" si="1"/>
        <v>0</v>
      </c>
    </row>
    <row r="21" spans="1:6" ht="19.5">
      <c r="A21" s="170">
        <f>SUBTOTAL(103,B$4:B21)</f>
        <v>0</v>
      </c>
      <c r="B21" s="143"/>
      <c r="C21" s="186"/>
      <c r="D21" s="147">
        <f t="shared" si="0"/>
        <v>0</v>
      </c>
      <c r="E21" s="167">
        <f>SUM($D$3:D21)</f>
        <v>0</v>
      </c>
      <c r="F21" s="168">
        <f t="shared" si="1"/>
        <v>0</v>
      </c>
    </row>
    <row r="22" spans="1:6" ht="19.5">
      <c r="A22" s="170">
        <f>SUBTOTAL(103,B$4:B22)</f>
        <v>0</v>
      </c>
      <c r="B22" s="187"/>
      <c r="C22" s="186"/>
      <c r="D22" s="147">
        <f t="shared" si="0"/>
        <v>0</v>
      </c>
      <c r="E22" s="167">
        <f>SUM($D$3:D22)</f>
        <v>0</v>
      </c>
      <c r="F22" s="168">
        <f t="shared" si="1"/>
        <v>0</v>
      </c>
    </row>
    <row r="23" spans="1:6" ht="19.5">
      <c r="A23" s="170">
        <f>SUBTOTAL(103,B$4:B23)</f>
        <v>0</v>
      </c>
      <c r="B23" s="143"/>
      <c r="C23" s="186"/>
      <c r="D23" s="147">
        <f t="shared" si="0"/>
        <v>0</v>
      </c>
      <c r="E23" s="167">
        <f>SUM($D$3:D23)</f>
        <v>0</v>
      </c>
      <c r="F23" s="168">
        <f t="shared" si="1"/>
        <v>0</v>
      </c>
    </row>
    <row r="24" spans="1:6" ht="19.5">
      <c r="A24" s="170">
        <f>SUBTOTAL(103,B$4:B24)</f>
        <v>0</v>
      </c>
      <c r="B24" s="218"/>
      <c r="C24" s="186"/>
      <c r="D24" s="147">
        <f t="shared" si="0"/>
        <v>0</v>
      </c>
      <c r="E24" s="167">
        <f>SUM($D$3:D24)</f>
        <v>0</v>
      </c>
      <c r="F24" s="168">
        <f t="shared" si="1"/>
        <v>0</v>
      </c>
    </row>
    <row r="25" spans="1:6" ht="19.5">
      <c r="A25" s="170">
        <f>SUBTOTAL(103,B$4:B25)</f>
        <v>0</v>
      </c>
      <c r="B25" s="218"/>
      <c r="C25" s="186"/>
      <c r="D25" s="147">
        <f t="shared" si="0"/>
        <v>0</v>
      </c>
      <c r="E25" s="167">
        <f>SUM($D$3:D25)</f>
        <v>0</v>
      </c>
      <c r="F25" s="168">
        <f t="shared" si="1"/>
        <v>0</v>
      </c>
    </row>
    <row r="26" spans="1:6" ht="19.5">
      <c r="A26" s="170">
        <f>SUBTOTAL(103,B$4:B26)</f>
        <v>0</v>
      </c>
      <c r="B26" s="218"/>
      <c r="C26" s="186"/>
      <c r="D26" s="147">
        <f t="shared" si="0"/>
        <v>0</v>
      </c>
      <c r="E26" s="167">
        <f>SUM($D$3:D26)</f>
        <v>0</v>
      </c>
      <c r="F26" s="168">
        <f t="shared" si="1"/>
        <v>0</v>
      </c>
    </row>
    <row r="27" spans="1:6" ht="19.5">
      <c r="A27" s="170">
        <f>SUBTOTAL(103,B$4:B27)</f>
        <v>0</v>
      </c>
      <c r="B27" s="143"/>
      <c r="C27" s="186"/>
      <c r="D27" s="147">
        <f t="shared" si="0"/>
        <v>0</v>
      </c>
      <c r="E27" s="167">
        <f>SUM($D$3:D27)</f>
        <v>0</v>
      </c>
      <c r="F27" s="168">
        <f t="shared" si="1"/>
        <v>0</v>
      </c>
    </row>
    <row r="28" spans="1:6" ht="19.5">
      <c r="A28" s="170">
        <f>SUBTOTAL(103,B$4:B28)</f>
        <v>0</v>
      </c>
      <c r="B28" s="220"/>
      <c r="C28" s="186"/>
      <c r="D28" s="147">
        <f t="shared" si="0"/>
        <v>0</v>
      </c>
      <c r="E28" s="167">
        <f>SUM($D$3:D28)</f>
        <v>0</v>
      </c>
      <c r="F28" s="168">
        <f t="shared" si="1"/>
        <v>0</v>
      </c>
    </row>
    <row r="29" spans="1:6" ht="19.5">
      <c r="A29" s="170">
        <f>SUBTOTAL(103,B$4:B29)</f>
        <v>0</v>
      </c>
      <c r="B29" s="384"/>
      <c r="C29" s="186"/>
      <c r="D29" s="147">
        <f t="shared" si="0"/>
        <v>0</v>
      </c>
      <c r="E29" s="167">
        <f>SUM($D$3:D29)</f>
        <v>0</v>
      </c>
      <c r="F29" s="168">
        <f t="shared" si="1"/>
        <v>0</v>
      </c>
    </row>
    <row r="30" spans="1:6" ht="19.5">
      <c r="A30" s="170">
        <f>SUBTOTAL(103,B$4:B30)</f>
        <v>0</v>
      </c>
      <c r="B30" s="384"/>
      <c r="C30" s="186"/>
      <c r="D30" s="147">
        <f t="shared" si="0"/>
        <v>0</v>
      </c>
      <c r="E30" s="167">
        <f>SUM($D$3:D30)</f>
        <v>0</v>
      </c>
      <c r="F30" s="168">
        <f t="shared" si="1"/>
        <v>0</v>
      </c>
    </row>
    <row r="31" spans="1:6" ht="19.5">
      <c r="A31" s="170">
        <f>SUBTOTAL(103,B$4:B31)</f>
        <v>0</v>
      </c>
      <c r="B31" s="384"/>
      <c r="C31" s="186"/>
      <c r="D31" s="147">
        <f t="shared" si="0"/>
        <v>0</v>
      </c>
      <c r="E31" s="167">
        <f>SUM($D$3:D31)</f>
        <v>0</v>
      </c>
      <c r="F31" s="168">
        <f t="shared" si="1"/>
        <v>0</v>
      </c>
    </row>
    <row r="32" spans="1:6" ht="19.5">
      <c r="A32" s="170">
        <f>SUBTOTAL(103,B$4:B32)</f>
        <v>0</v>
      </c>
      <c r="B32" s="384"/>
      <c r="C32" s="186"/>
      <c r="D32" s="147">
        <f t="shared" si="0"/>
        <v>0</v>
      </c>
      <c r="E32" s="167">
        <f>SUM($D$3:D32)</f>
        <v>0</v>
      </c>
      <c r="F32" s="168">
        <f t="shared" si="1"/>
        <v>0</v>
      </c>
    </row>
    <row r="33" spans="1:6" ht="19.5">
      <c r="A33" s="170">
        <f>SUBTOTAL(103,B$4:B33)</f>
        <v>0</v>
      </c>
      <c r="B33" s="384"/>
      <c r="C33" s="186"/>
      <c r="D33" s="147">
        <f t="shared" si="0"/>
        <v>0</v>
      </c>
      <c r="E33" s="167">
        <f>SUM($D$3:D33)</f>
        <v>0</v>
      </c>
      <c r="F33" s="168">
        <f t="shared" si="1"/>
        <v>0</v>
      </c>
    </row>
    <row r="34" spans="1:6" ht="19.5">
      <c r="A34" s="170">
        <f>SUBTOTAL(103,B$4:B34)</f>
        <v>0</v>
      </c>
      <c r="B34" s="384"/>
      <c r="C34" s="186"/>
      <c r="D34" s="147">
        <f t="shared" si="0"/>
        <v>0</v>
      </c>
      <c r="E34" s="167">
        <f>SUM($D$3:D34)</f>
        <v>0</v>
      </c>
      <c r="F34" s="168">
        <f t="shared" si="1"/>
        <v>0</v>
      </c>
    </row>
    <row r="35" spans="1:6" ht="19.5">
      <c r="A35" s="170">
        <f>SUBTOTAL(103,B$4:B35)</f>
        <v>0</v>
      </c>
      <c r="B35" s="384"/>
      <c r="C35" s="186"/>
      <c r="D35" s="147">
        <f t="shared" si="0"/>
        <v>0</v>
      </c>
      <c r="E35" s="167">
        <f>SUM($D$3:D35)</f>
        <v>0</v>
      </c>
      <c r="F35" s="168">
        <f t="shared" si="1"/>
        <v>0</v>
      </c>
    </row>
    <row r="36" spans="1:6" ht="19.5">
      <c r="A36" s="170">
        <f>SUBTOTAL(103,B$4:B36)</f>
        <v>0</v>
      </c>
      <c r="B36" s="384"/>
      <c r="C36" s="186"/>
      <c r="D36" s="147">
        <f t="shared" si="0"/>
        <v>0</v>
      </c>
      <c r="E36" s="167">
        <f>SUM($D$3:D36)</f>
        <v>0</v>
      </c>
      <c r="F36" s="168">
        <f t="shared" si="1"/>
        <v>0</v>
      </c>
    </row>
    <row r="37" spans="1:6" ht="19.5">
      <c r="A37" s="170">
        <f>SUBTOTAL(103,B$4:B37)</f>
        <v>0</v>
      </c>
      <c r="B37" s="384"/>
      <c r="C37" s="186"/>
      <c r="D37" s="147">
        <f t="shared" si="0"/>
        <v>0</v>
      </c>
      <c r="E37" s="167">
        <f>SUM($D$3:D37)</f>
        <v>0</v>
      </c>
      <c r="F37" s="168">
        <f t="shared" si="1"/>
        <v>0</v>
      </c>
    </row>
    <row r="38" spans="1:6" ht="19.5">
      <c r="A38" s="170">
        <f>SUBTOTAL(103,B$4:B38)</f>
        <v>0</v>
      </c>
      <c r="B38" s="384"/>
      <c r="C38" s="186"/>
      <c r="D38" s="147">
        <f t="shared" si="0"/>
        <v>0</v>
      </c>
      <c r="E38" s="167">
        <f>SUM($D$3:D38)</f>
        <v>0</v>
      </c>
      <c r="F38" s="168">
        <f t="shared" si="1"/>
        <v>0</v>
      </c>
    </row>
    <row r="39" spans="1:6" ht="19.5">
      <c r="A39" s="170">
        <f>SUBTOTAL(103,B$4:B39)</f>
        <v>0</v>
      </c>
      <c r="B39" s="384"/>
      <c r="C39" s="186"/>
      <c r="D39" s="147">
        <f t="shared" si="0"/>
        <v>0</v>
      </c>
      <c r="E39" s="167">
        <f>SUM($D$3:D39)</f>
        <v>0</v>
      </c>
      <c r="F39" s="168">
        <f t="shared" si="1"/>
        <v>0</v>
      </c>
    </row>
    <row r="40" spans="1:6" ht="19.5">
      <c r="A40" s="170">
        <f>SUBTOTAL(103,B$4:B40)</f>
        <v>0</v>
      </c>
      <c r="B40" s="384"/>
      <c r="C40" s="186"/>
      <c r="D40" s="147">
        <f t="shared" si="0"/>
        <v>0</v>
      </c>
      <c r="E40" s="167">
        <f>SUM($D$3:D40)</f>
        <v>0</v>
      </c>
      <c r="F40" s="168">
        <f t="shared" si="1"/>
        <v>0</v>
      </c>
    </row>
    <row r="41" spans="1:6" ht="19.5">
      <c r="A41" s="170">
        <f>SUBTOTAL(103,B$4:B41)</f>
        <v>0</v>
      </c>
      <c r="B41" s="384"/>
      <c r="C41" s="186"/>
      <c r="D41" s="147">
        <f t="shared" si="0"/>
        <v>0</v>
      </c>
      <c r="E41" s="167">
        <f>SUM($D$3:D41)</f>
        <v>0</v>
      </c>
      <c r="F41" s="168">
        <f t="shared" si="1"/>
        <v>0</v>
      </c>
    </row>
    <row r="42" spans="1:6" ht="19.5">
      <c r="A42" s="170">
        <f>SUBTOTAL(103,B$4:B42)</f>
        <v>0</v>
      </c>
      <c r="B42" s="384"/>
      <c r="C42" s="186"/>
      <c r="D42" s="147">
        <f t="shared" si="0"/>
        <v>0</v>
      </c>
      <c r="E42" s="167">
        <f>SUM($D$3:D42)</f>
        <v>0</v>
      </c>
      <c r="F42" s="168">
        <f t="shared" si="1"/>
        <v>0</v>
      </c>
    </row>
    <row r="43" spans="1:6" ht="19.5">
      <c r="A43" s="170">
        <f>SUBTOTAL(103,B$4:B43)</f>
        <v>0</v>
      </c>
      <c r="B43" s="384"/>
      <c r="C43" s="186"/>
      <c r="D43" s="147">
        <f t="shared" si="0"/>
        <v>0</v>
      </c>
      <c r="E43" s="167">
        <f>SUM($D$3:D43)</f>
        <v>0</v>
      </c>
      <c r="F43" s="168">
        <f t="shared" si="1"/>
        <v>0</v>
      </c>
    </row>
    <row r="44" spans="1:6" ht="19.5">
      <c r="A44" s="170">
        <f>SUBTOTAL(103,B$4:B44)</f>
        <v>0</v>
      </c>
      <c r="B44" s="384"/>
      <c r="C44" s="186"/>
      <c r="D44" s="147">
        <f t="shared" si="0"/>
        <v>0</v>
      </c>
      <c r="E44" s="167">
        <f>SUM($D$3:D44)</f>
        <v>0</v>
      </c>
      <c r="F44" s="168">
        <f t="shared" si="1"/>
        <v>0</v>
      </c>
    </row>
    <row r="45" spans="1:6" ht="19.5">
      <c r="A45" s="170">
        <f>SUBTOTAL(103,B$4:B45)</f>
        <v>0</v>
      </c>
      <c r="B45" s="384"/>
      <c r="C45" s="186"/>
      <c r="D45" s="147">
        <f t="shared" si="0"/>
        <v>0</v>
      </c>
      <c r="E45" s="167">
        <f>SUM($D$3:D45)</f>
        <v>0</v>
      </c>
      <c r="F45" s="168">
        <f t="shared" si="1"/>
        <v>0</v>
      </c>
    </row>
    <row r="46" spans="1:6" ht="19.5">
      <c r="A46" s="170">
        <f>SUBTOTAL(103,B$4:B46)</f>
        <v>0</v>
      </c>
      <c r="B46" s="384"/>
      <c r="C46" s="186"/>
      <c r="D46" s="147">
        <f t="shared" si="0"/>
        <v>0</v>
      </c>
      <c r="E46" s="167">
        <f>SUM($D$3:D46)</f>
        <v>0</v>
      </c>
      <c r="F46" s="168">
        <f t="shared" si="1"/>
        <v>0</v>
      </c>
    </row>
    <row r="47" spans="1:6" ht="19.5">
      <c r="A47" s="170">
        <f>SUBTOTAL(103,B$4:B47)</f>
        <v>0</v>
      </c>
      <c r="B47" s="384"/>
      <c r="C47" s="186"/>
      <c r="D47" s="147">
        <f t="shared" si="0"/>
        <v>0</v>
      </c>
      <c r="E47" s="167">
        <f>SUM($D$3:D47)</f>
        <v>0</v>
      </c>
      <c r="F47" s="168">
        <f t="shared" si="1"/>
        <v>0</v>
      </c>
    </row>
    <row r="48" spans="1:6" ht="19.5">
      <c r="A48" s="170">
        <f>SUBTOTAL(103,B$4:B48)</f>
        <v>0</v>
      </c>
      <c r="B48" s="384"/>
      <c r="C48" s="186"/>
      <c r="D48" s="147">
        <f t="shared" si="0"/>
        <v>0</v>
      </c>
      <c r="E48" s="167">
        <f>SUM($D$3:D48)</f>
        <v>0</v>
      </c>
      <c r="F48" s="168">
        <f t="shared" si="1"/>
        <v>0</v>
      </c>
    </row>
    <row r="49" spans="1:6" ht="19.5">
      <c r="A49" s="170">
        <f>SUBTOTAL(103,B$4:B49)</f>
        <v>0</v>
      </c>
      <c r="B49" s="384"/>
      <c r="C49" s="186"/>
      <c r="D49" s="147">
        <f t="shared" si="0"/>
        <v>0</v>
      </c>
      <c r="E49" s="167">
        <f>SUM($D$3:D49)</f>
        <v>0</v>
      </c>
      <c r="F49" s="168">
        <f t="shared" si="1"/>
        <v>0</v>
      </c>
    </row>
    <row r="50" spans="1:6" ht="19.5">
      <c r="A50" s="170">
        <f>SUBTOTAL(103,B$4:B50)</f>
        <v>0</v>
      </c>
      <c r="B50" s="219"/>
      <c r="C50" s="186"/>
      <c r="D50" s="147">
        <f t="shared" si="0"/>
        <v>0</v>
      </c>
      <c r="E50" s="167">
        <f>SUM($D$3:D50)</f>
        <v>0</v>
      </c>
      <c r="F50" s="168">
        <f>A50</f>
        <v>0</v>
      </c>
    </row>
    <row r="51" spans="1:6" ht="19.5">
      <c r="A51" s="170"/>
      <c r="B51" s="152" t="s">
        <v>243</v>
      </c>
      <c r="C51" s="189">
        <f>SUM(C4:C50)</f>
        <v>0</v>
      </c>
    </row>
    <row r="52" spans="1:6" ht="19.5">
      <c r="A52" s="511" t="s">
        <v>490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4" sqref="B4:C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45915</v>
      </c>
    </row>
    <row r="2" spans="1:6" ht="29.25" customHeight="1">
      <c r="A2" s="514" t="s">
        <v>468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0</v>
      </c>
      <c r="B4" s="143"/>
      <c r="C4" s="186"/>
      <c r="D4" s="147">
        <f>C4</f>
        <v>0</v>
      </c>
      <c r="E4" s="160">
        <f>SUM($D$3:D4)</f>
        <v>0</v>
      </c>
      <c r="F4" s="150">
        <f>A4</f>
        <v>0</v>
      </c>
    </row>
    <row r="5" spans="1:6">
      <c r="A5" s="170">
        <f>SUBTOTAL(103,B$4:B5)</f>
        <v>0</v>
      </c>
      <c r="B5" s="143"/>
      <c r="C5" s="186"/>
      <c r="D5" s="147">
        <f t="shared" ref="D5:D50" si="0">C5</f>
        <v>0</v>
      </c>
      <c r="E5" s="160">
        <f>SUM($D$3:D5)</f>
        <v>0</v>
      </c>
      <c r="F5" s="150">
        <f t="shared" ref="F5:F50" si="1">A5</f>
        <v>0</v>
      </c>
    </row>
    <row r="6" spans="1:6">
      <c r="A6" s="170">
        <f>SUBTOTAL(103,B$4:B6)</f>
        <v>0</v>
      </c>
      <c r="B6" s="143"/>
      <c r="C6" s="186"/>
      <c r="D6" s="147">
        <f t="shared" si="0"/>
        <v>0</v>
      </c>
      <c r="E6" s="160">
        <f>SUM($D$3:D6)</f>
        <v>0</v>
      </c>
      <c r="F6" s="150">
        <f t="shared" si="1"/>
        <v>0</v>
      </c>
    </row>
    <row r="7" spans="1:6">
      <c r="A7" s="170">
        <f>SUBTOTAL(103,B$4:B7)</f>
        <v>0</v>
      </c>
      <c r="B7" s="143"/>
      <c r="C7" s="186"/>
      <c r="D7" s="147">
        <f t="shared" si="0"/>
        <v>0</v>
      </c>
      <c r="E7" s="160">
        <f>SUM($D$3:D7)</f>
        <v>0</v>
      </c>
      <c r="F7" s="150">
        <f t="shared" si="1"/>
        <v>0</v>
      </c>
    </row>
    <row r="8" spans="1:6">
      <c r="A8" s="170">
        <f>SUBTOTAL(103,B$4:B8)</f>
        <v>0</v>
      </c>
      <c r="B8" s="143"/>
      <c r="C8" s="186"/>
      <c r="D8" s="147">
        <f t="shared" si="0"/>
        <v>0</v>
      </c>
      <c r="E8" s="160">
        <f>SUM($D$3:D8)</f>
        <v>0</v>
      </c>
      <c r="F8" s="150">
        <f t="shared" si="1"/>
        <v>0</v>
      </c>
    </row>
    <row r="9" spans="1:6">
      <c r="A9" s="170">
        <f>SUBTOTAL(103,B$4:B9)</f>
        <v>0</v>
      </c>
      <c r="B9" s="297"/>
      <c r="C9" s="186"/>
      <c r="D9" s="147">
        <f t="shared" si="0"/>
        <v>0</v>
      </c>
      <c r="E9" s="160">
        <f>SUM($D$3:D9)</f>
        <v>0</v>
      </c>
      <c r="F9" s="150">
        <f t="shared" si="1"/>
        <v>0</v>
      </c>
    </row>
    <row r="10" spans="1:6">
      <c r="A10" s="170">
        <f>SUBTOTAL(103,B$4:B10)</f>
        <v>0</v>
      </c>
      <c r="B10" s="143"/>
      <c r="C10" s="186"/>
      <c r="D10" s="147">
        <f t="shared" si="0"/>
        <v>0</v>
      </c>
      <c r="E10" s="160">
        <f>SUM($D$3:D10)</f>
        <v>0</v>
      </c>
      <c r="F10" s="150">
        <f t="shared" si="1"/>
        <v>0</v>
      </c>
    </row>
    <row r="11" spans="1:6">
      <c r="A11" s="170">
        <f>SUBTOTAL(103,B$4:B11)</f>
        <v>0</v>
      </c>
      <c r="B11" s="143"/>
      <c r="C11" s="186"/>
      <c r="D11" s="169">
        <f t="shared" si="0"/>
        <v>0</v>
      </c>
      <c r="E11" s="160">
        <f>SUM($D$3:D11)</f>
        <v>0</v>
      </c>
      <c r="F11" s="150">
        <f t="shared" si="1"/>
        <v>0</v>
      </c>
    </row>
    <row r="12" spans="1:6">
      <c r="A12" s="170">
        <f>SUBTOTAL(103,B$4:B12)</f>
        <v>0</v>
      </c>
      <c r="B12" s="143"/>
      <c r="C12" s="186"/>
      <c r="D12" s="169">
        <f t="shared" si="0"/>
        <v>0</v>
      </c>
      <c r="E12" s="160">
        <f>SUM($D$3:D12)</f>
        <v>0</v>
      </c>
      <c r="F12" s="150">
        <f t="shared" si="1"/>
        <v>0</v>
      </c>
    </row>
    <row r="13" spans="1:6">
      <c r="A13" s="170">
        <f>SUBTOTAL(103,B$4:B13)</f>
        <v>0</v>
      </c>
      <c r="B13" s="143"/>
      <c r="C13" s="186"/>
      <c r="D13" s="169">
        <f t="shared" si="0"/>
        <v>0</v>
      </c>
      <c r="E13" s="160">
        <f>SUM($D$3:D13)</f>
        <v>0</v>
      </c>
      <c r="F13" s="150">
        <f t="shared" si="1"/>
        <v>0</v>
      </c>
    </row>
    <row r="14" spans="1:6">
      <c r="A14" s="170">
        <f>SUBTOTAL(103,B$4:B14)</f>
        <v>0</v>
      </c>
      <c r="B14" s="143"/>
      <c r="C14" s="186"/>
      <c r="D14" s="169">
        <f t="shared" si="0"/>
        <v>0</v>
      </c>
      <c r="E14" s="160">
        <f>SUM($D$3:D14)</f>
        <v>0</v>
      </c>
      <c r="F14" s="150">
        <f t="shared" si="1"/>
        <v>0</v>
      </c>
    </row>
    <row r="15" spans="1:6">
      <c r="A15" s="170">
        <f>SUBTOTAL(103,B$4:B15)</f>
        <v>0</v>
      </c>
      <c r="B15" s="143"/>
      <c r="C15" s="186"/>
      <c r="D15" s="169">
        <f t="shared" si="0"/>
        <v>0</v>
      </c>
      <c r="E15" s="160">
        <f>SUM($D$3:D15)</f>
        <v>0</v>
      </c>
      <c r="F15" s="150">
        <f t="shared" si="1"/>
        <v>0</v>
      </c>
    </row>
    <row r="16" spans="1:6">
      <c r="A16" s="170">
        <f>SUBTOTAL(103,B$4:B16)</f>
        <v>0</v>
      </c>
      <c r="B16" s="143"/>
      <c r="C16" s="186"/>
      <c r="D16" s="169">
        <f t="shared" si="0"/>
        <v>0</v>
      </c>
      <c r="E16" s="160">
        <f>SUM($D$3:D16)</f>
        <v>0</v>
      </c>
      <c r="F16" s="150">
        <f t="shared" si="1"/>
        <v>0</v>
      </c>
    </row>
    <row r="17" spans="1:6">
      <c r="A17" s="170">
        <f>SUBTOTAL(103,B$4:B17)</f>
        <v>0</v>
      </c>
      <c r="B17" s="143"/>
      <c r="C17" s="186"/>
      <c r="D17" s="169">
        <f t="shared" si="0"/>
        <v>0</v>
      </c>
      <c r="E17" s="160">
        <f>SUM($D$3:D17)</f>
        <v>0</v>
      </c>
      <c r="F17" s="150">
        <f t="shared" si="1"/>
        <v>0</v>
      </c>
    </row>
    <row r="18" spans="1:6">
      <c r="A18" s="170">
        <f>SUBTOTAL(103,B$4:B18)</f>
        <v>0</v>
      </c>
      <c r="B18" s="143"/>
      <c r="C18" s="186"/>
      <c r="D18" s="169">
        <f t="shared" si="0"/>
        <v>0</v>
      </c>
      <c r="E18" s="160">
        <f>SUM($D$3:D18)</f>
        <v>0</v>
      </c>
      <c r="F18" s="150">
        <f t="shared" si="1"/>
        <v>0</v>
      </c>
    </row>
    <row r="19" spans="1:6">
      <c r="A19" s="170">
        <f>SUBTOTAL(103,B$4:B19)</f>
        <v>0</v>
      </c>
      <c r="B19" s="143"/>
      <c r="C19" s="186"/>
      <c r="D19" s="169">
        <f t="shared" si="0"/>
        <v>0</v>
      </c>
      <c r="E19" s="160">
        <f>SUM($D$3:D19)</f>
        <v>0</v>
      </c>
      <c r="F19" s="150">
        <f t="shared" si="1"/>
        <v>0</v>
      </c>
    </row>
    <row r="20" spans="1:6">
      <c r="A20" s="170">
        <f>SUBTOTAL(103,B$4:B20)</f>
        <v>0</v>
      </c>
      <c r="B20" s="143"/>
      <c r="C20" s="186"/>
      <c r="D20" s="169">
        <f t="shared" si="0"/>
        <v>0</v>
      </c>
      <c r="E20" s="160">
        <f>SUM($D$3:D20)</f>
        <v>0</v>
      </c>
      <c r="F20" s="150">
        <f t="shared" si="1"/>
        <v>0</v>
      </c>
    </row>
    <row r="21" spans="1:6">
      <c r="A21" s="170">
        <f>SUBTOTAL(103,B$4:B21)</f>
        <v>0</v>
      </c>
      <c r="B21" s="233"/>
      <c r="C21" s="186"/>
      <c r="D21" s="169">
        <f t="shared" si="0"/>
        <v>0</v>
      </c>
      <c r="E21" s="160">
        <f>SUM($D$3:D21)</f>
        <v>0</v>
      </c>
      <c r="F21" s="150">
        <f t="shared" si="1"/>
        <v>0</v>
      </c>
    </row>
    <row r="22" spans="1:6">
      <c r="A22" s="170">
        <f>SUBTOTAL(103,B$4:B22)</f>
        <v>0</v>
      </c>
      <c r="B22" s="233"/>
      <c r="C22" s="186"/>
      <c r="D22" s="169">
        <f t="shared" si="0"/>
        <v>0</v>
      </c>
      <c r="E22" s="160">
        <f>SUM($D$3:D22)</f>
        <v>0</v>
      </c>
      <c r="F22" s="150">
        <f t="shared" si="1"/>
        <v>0</v>
      </c>
    </row>
    <row r="23" spans="1:6">
      <c r="A23" s="170">
        <f>SUBTOTAL(103,B$4:B23)</f>
        <v>0</v>
      </c>
      <c r="B23" s="384"/>
      <c r="C23" s="186"/>
      <c r="D23" s="169">
        <f t="shared" si="0"/>
        <v>0</v>
      </c>
      <c r="E23" s="160">
        <f>SUM($D$3:D23)</f>
        <v>0</v>
      </c>
      <c r="F23" s="150">
        <f t="shared" si="1"/>
        <v>0</v>
      </c>
    </row>
    <row r="24" spans="1:6">
      <c r="A24" s="170">
        <f>SUBTOTAL(103,B$4:B24)</f>
        <v>0</v>
      </c>
      <c r="B24" s="384"/>
      <c r="C24" s="186"/>
      <c r="D24" s="169">
        <f t="shared" si="0"/>
        <v>0</v>
      </c>
      <c r="E24" s="160">
        <f>SUM($D$3:D24)</f>
        <v>0</v>
      </c>
      <c r="F24" s="150">
        <f t="shared" si="1"/>
        <v>0</v>
      </c>
    </row>
    <row r="25" spans="1:6">
      <c r="A25" s="170">
        <f>SUBTOTAL(103,B$4:B25)</f>
        <v>0</v>
      </c>
      <c r="B25" s="384"/>
      <c r="C25" s="186"/>
      <c r="D25" s="169">
        <f t="shared" si="0"/>
        <v>0</v>
      </c>
      <c r="E25" s="160">
        <f>SUM($D$3:D25)</f>
        <v>0</v>
      </c>
      <c r="F25" s="150">
        <f t="shared" si="1"/>
        <v>0</v>
      </c>
    </row>
    <row r="26" spans="1:6">
      <c r="A26" s="170">
        <f>SUBTOTAL(103,B$4:B26)</f>
        <v>0</v>
      </c>
      <c r="B26" s="384"/>
      <c r="C26" s="186"/>
      <c r="D26" s="169">
        <f t="shared" si="0"/>
        <v>0</v>
      </c>
      <c r="E26" s="160">
        <f>SUM($D$3:D26)</f>
        <v>0</v>
      </c>
      <c r="F26" s="150">
        <f t="shared" si="1"/>
        <v>0</v>
      </c>
    </row>
    <row r="27" spans="1:6">
      <c r="A27" s="170">
        <f>SUBTOTAL(103,B$4:B27)</f>
        <v>0</v>
      </c>
      <c r="B27" s="384"/>
      <c r="C27" s="186"/>
      <c r="D27" s="169">
        <f t="shared" si="0"/>
        <v>0</v>
      </c>
      <c r="E27" s="160">
        <f>SUM($D$3:D27)</f>
        <v>0</v>
      </c>
      <c r="F27" s="150">
        <f t="shared" si="1"/>
        <v>0</v>
      </c>
    </row>
    <row r="28" spans="1:6">
      <c r="A28" s="170">
        <f>SUBTOTAL(103,B$4:B28)</f>
        <v>0</v>
      </c>
      <c r="B28" s="384"/>
      <c r="C28" s="186"/>
      <c r="D28" s="169">
        <f t="shared" si="0"/>
        <v>0</v>
      </c>
      <c r="E28" s="160">
        <f>SUM($D$3:D28)</f>
        <v>0</v>
      </c>
      <c r="F28" s="150">
        <f t="shared" si="1"/>
        <v>0</v>
      </c>
    </row>
    <row r="29" spans="1:6">
      <c r="A29" s="170">
        <f>SUBTOTAL(103,B$4:B29)</f>
        <v>0</v>
      </c>
      <c r="B29" s="384"/>
      <c r="C29" s="186"/>
      <c r="D29" s="169">
        <f t="shared" si="0"/>
        <v>0</v>
      </c>
      <c r="E29" s="160">
        <f>SUM($D$3:D29)</f>
        <v>0</v>
      </c>
      <c r="F29" s="150">
        <f t="shared" si="1"/>
        <v>0</v>
      </c>
    </row>
    <row r="30" spans="1:6">
      <c r="A30" s="170">
        <f>SUBTOTAL(103,B$4:B30)</f>
        <v>0</v>
      </c>
      <c r="B30" s="384"/>
      <c r="C30" s="186"/>
      <c r="D30" s="169">
        <f t="shared" si="0"/>
        <v>0</v>
      </c>
      <c r="E30" s="160">
        <f>SUM($D$3:D30)</f>
        <v>0</v>
      </c>
      <c r="F30" s="150">
        <f t="shared" si="1"/>
        <v>0</v>
      </c>
    </row>
    <row r="31" spans="1:6">
      <c r="A31" s="170">
        <f>SUBTOTAL(103,B$4:B31)</f>
        <v>0</v>
      </c>
      <c r="B31" s="384"/>
      <c r="C31" s="186"/>
      <c r="D31" s="169">
        <f t="shared" si="0"/>
        <v>0</v>
      </c>
      <c r="E31" s="160">
        <f>SUM($D$3:D31)</f>
        <v>0</v>
      </c>
      <c r="F31" s="150">
        <f t="shared" si="1"/>
        <v>0</v>
      </c>
    </row>
    <row r="32" spans="1:6">
      <c r="A32" s="170">
        <f>SUBTOTAL(103,B$4:B32)</f>
        <v>0</v>
      </c>
      <c r="B32" s="384"/>
      <c r="C32" s="186"/>
      <c r="D32" s="169">
        <f t="shared" si="0"/>
        <v>0</v>
      </c>
      <c r="E32" s="160">
        <f>SUM($D$3:D32)</f>
        <v>0</v>
      </c>
      <c r="F32" s="150">
        <f t="shared" si="1"/>
        <v>0</v>
      </c>
    </row>
    <row r="33" spans="1:6">
      <c r="A33" s="170">
        <f>SUBTOTAL(103,B$4:B33)</f>
        <v>0</v>
      </c>
      <c r="B33" s="384"/>
      <c r="C33" s="186"/>
      <c r="D33" s="169">
        <f t="shared" si="0"/>
        <v>0</v>
      </c>
      <c r="E33" s="160">
        <f>SUM($D$3:D33)</f>
        <v>0</v>
      </c>
      <c r="F33" s="150">
        <f t="shared" si="1"/>
        <v>0</v>
      </c>
    </row>
    <row r="34" spans="1:6">
      <c r="A34" s="170">
        <f>SUBTOTAL(103,B$4:B34)</f>
        <v>0</v>
      </c>
      <c r="B34" s="384"/>
      <c r="C34" s="186"/>
      <c r="D34" s="169">
        <f t="shared" si="0"/>
        <v>0</v>
      </c>
      <c r="E34" s="160">
        <f>SUM($D$3:D34)</f>
        <v>0</v>
      </c>
      <c r="F34" s="150">
        <f t="shared" si="1"/>
        <v>0</v>
      </c>
    </row>
    <row r="35" spans="1:6">
      <c r="A35" s="170">
        <f>SUBTOTAL(103,B$4:B35)</f>
        <v>0</v>
      </c>
      <c r="B35" s="384"/>
      <c r="C35" s="186"/>
      <c r="D35" s="169">
        <f t="shared" si="0"/>
        <v>0</v>
      </c>
      <c r="E35" s="160">
        <f>SUM($D$3:D35)</f>
        <v>0</v>
      </c>
      <c r="F35" s="150">
        <f t="shared" si="1"/>
        <v>0</v>
      </c>
    </row>
    <row r="36" spans="1:6">
      <c r="A36" s="170">
        <f>SUBTOTAL(103,B$4:B36)</f>
        <v>0</v>
      </c>
      <c r="B36" s="384"/>
      <c r="C36" s="186"/>
      <c r="D36" s="169">
        <f t="shared" si="0"/>
        <v>0</v>
      </c>
      <c r="E36" s="160">
        <f>SUM($D$3:D36)</f>
        <v>0</v>
      </c>
      <c r="F36" s="150">
        <f t="shared" si="1"/>
        <v>0</v>
      </c>
    </row>
    <row r="37" spans="1:6">
      <c r="A37" s="170">
        <f>SUBTOTAL(103,B$4:B37)</f>
        <v>0</v>
      </c>
      <c r="B37" s="384"/>
      <c r="C37" s="186"/>
      <c r="D37" s="169">
        <f t="shared" si="0"/>
        <v>0</v>
      </c>
      <c r="E37" s="160">
        <f>SUM($D$3:D37)</f>
        <v>0</v>
      </c>
      <c r="F37" s="150">
        <f t="shared" si="1"/>
        <v>0</v>
      </c>
    </row>
    <row r="38" spans="1:6">
      <c r="A38" s="170">
        <f>SUBTOTAL(103,B$4:B38)</f>
        <v>0</v>
      </c>
      <c r="B38" s="384"/>
      <c r="C38" s="186"/>
      <c r="D38" s="169">
        <f t="shared" si="0"/>
        <v>0</v>
      </c>
      <c r="E38" s="160">
        <f>SUM($D$3:D38)</f>
        <v>0</v>
      </c>
      <c r="F38" s="150">
        <f t="shared" si="1"/>
        <v>0</v>
      </c>
    </row>
    <row r="39" spans="1:6">
      <c r="A39" s="170">
        <f>SUBTOTAL(103,B$4:B39)</f>
        <v>0</v>
      </c>
      <c r="B39" s="384"/>
      <c r="C39" s="186"/>
      <c r="D39" s="169">
        <f t="shared" si="0"/>
        <v>0</v>
      </c>
      <c r="E39" s="160">
        <f>SUM($D$3:D39)</f>
        <v>0</v>
      </c>
      <c r="F39" s="150">
        <f t="shared" si="1"/>
        <v>0</v>
      </c>
    </row>
    <row r="40" spans="1:6">
      <c r="A40" s="170">
        <f>SUBTOTAL(103,B$4:B40)</f>
        <v>0</v>
      </c>
      <c r="B40" s="384"/>
      <c r="C40" s="186"/>
      <c r="D40" s="169">
        <f t="shared" si="0"/>
        <v>0</v>
      </c>
      <c r="E40" s="160">
        <f>SUM($D$3:D40)</f>
        <v>0</v>
      </c>
      <c r="F40" s="150">
        <f t="shared" si="1"/>
        <v>0</v>
      </c>
    </row>
    <row r="41" spans="1:6">
      <c r="A41" s="170">
        <f>SUBTOTAL(103,B$4:B41)</f>
        <v>0</v>
      </c>
      <c r="B41" s="384"/>
      <c r="C41" s="186"/>
      <c r="D41" s="169">
        <f t="shared" si="0"/>
        <v>0</v>
      </c>
      <c r="E41" s="160">
        <f>SUM($D$3:D41)</f>
        <v>0</v>
      </c>
      <c r="F41" s="150">
        <f t="shared" si="1"/>
        <v>0</v>
      </c>
    </row>
    <row r="42" spans="1:6">
      <c r="A42" s="170">
        <f>SUBTOTAL(103,B$4:B42)</f>
        <v>0</v>
      </c>
      <c r="B42" s="384"/>
      <c r="C42" s="186"/>
      <c r="D42" s="169">
        <f t="shared" si="0"/>
        <v>0</v>
      </c>
      <c r="E42" s="160">
        <f>SUM($D$3:D42)</f>
        <v>0</v>
      </c>
      <c r="F42" s="150">
        <f t="shared" si="1"/>
        <v>0</v>
      </c>
    </row>
    <row r="43" spans="1:6">
      <c r="A43" s="170">
        <f>SUBTOTAL(103,B$4:B43)</f>
        <v>0</v>
      </c>
      <c r="B43" s="384"/>
      <c r="C43" s="186"/>
      <c r="D43" s="169">
        <f t="shared" si="0"/>
        <v>0</v>
      </c>
      <c r="E43" s="160">
        <f>SUM($D$3:D43)</f>
        <v>0</v>
      </c>
      <c r="F43" s="150">
        <f t="shared" si="1"/>
        <v>0</v>
      </c>
    </row>
    <row r="44" spans="1:6">
      <c r="A44" s="170">
        <f>SUBTOTAL(103,B$4:B44)</f>
        <v>0</v>
      </c>
      <c r="B44" s="384"/>
      <c r="C44" s="186"/>
      <c r="D44" s="169">
        <f t="shared" si="0"/>
        <v>0</v>
      </c>
      <c r="E44" s="160">
        <f>SUM($D$3:D44)</f>
        <v>0</v>
      </c>
      <c r="F44" s="150">
        <f t="shared" si="1"/>
        <v>0</v>
      </c>
    </row>
    <row r="45" spans="1:6">
      <c r="A45" s="170">
        <f>SUBTOTAL(103,B$4:B45)</f>
        <v>0</v>
      </c>
      <c r="B45" s="384"/>
      <c r="C45" s="186"/>
      <c r="D45" s="169">
        <f t="shared" si="0"/>
        <v>0</v>
      </c>
      <c r="E45" s="160">
        <f>SUM($D$3:D45)</f>
        <v>0</v>
      </c>
      <c r="F45" s="150">
        <f t="shared" si="1"/>
        <v>0</v>
      </c>
    </row>
    <row r="46" spans="1:6">
      <c r="A46" s="170">
        <f>SUBTOTAL(103,B$4:B46)</f>
        <v>0</v>
      </c>
      <c r="B46" s="384"/>
      <c r="C46" s="186"/>
      <c r="D46" s="169">
        <f t="shared" si="0"/>
        <v>0</v>
      </c>
      <c r="E46" s="160">
        <f>SUM($D$3:D46)</f>
        <v>0</v>
      </c>
      <c r="F46" s="150">
        <f t="shared" si="1"/>
        <v>0</v>
      </c>
    </row>
    <row r="47" spans="1:6">
      <c r="A47" s="170">
        <f>SUBTOTAL(103,B$4:B47)</f>
        <v>0</v>
      </c>
      <c r="B47" s="384"/>
      <c r="C47" s="186"/>
      <c r="D47" s="169">
        <f t="shared" si="0"/>
        <v>0</v>
      </c>
      <c r="E47" s="160">
        <f>SUM($D$3:D47)</f>
        <v>0</v>
      </c>
      <c r="F47" s="150">
        <f t="shared" si="1"/>
        <v>0</v>
      </c>
    </row>
    <row r="48" spans="1:6">
      <c r="A48" s="170">
        <f>SUBTOTAL(103,B$4:B48)</f>
        <v>0</v>
      </c>
      <c r="B48" s="384"/>
      <c r="C48" s="186"/>
      <c r="D48" s="169">
        <f t="shared" si="0"/>
        <v>0</v>
      </c>
      <c r="E48" s="160">
        <f>SUM($D$3:D48)</f>
        <v>0</v>
      </c>
      <c r="F48" s="150">
        <f t="shared" si="1"/>
        <v>0</v>
      </c>
    </row>
    <row r="49" spans="1:6">
      <c r="A49" s="170">
        <f>SUBTOTAL(103,B$4:B49)</f>
        <v>0</v>
      </c>
      <c r="B49" s="384"/>
      <c r="C49" s="186"/>
      <c r="D49" s="169">
        <f t="shared" si="0"/>
        <v>0</v>
      </c>
      <c r="E49" s="160">
        <f>SUM($D$3:D49)</f>
        <v>0</v>
      </c>
      <c r="F49" s="150">
        <f t="shared" si="1"/>
        <v>0</v>
      </c>
    </row>
    <row r="50" spans="1:6">
      <c r="A50" s="170">
        <f>SUBTOTAL(103,B$4:B50)</f>
        <v>0</v>
      </c>
      <c r="B50" s="233"/>
      <c r="C50" s="186"/>
      <c r="D50" s="169">
        <f t="shared" si="0"/>
        <v>0</v>
      </c>
      <c r="E50" s="160">
        <f>SUM($D$3:D50)</f>
        <v>0</v>
      </c>
      <c r="F50" s="150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491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="115" zoomScaleNormal="115" workbookViewId="0">
      <selection activeCell="B4" sqref="B4:C18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45916</v>
      </c>
    </row>
    <row r="2" spans="1:7" ht="39.75" customHeight="1">
      <c r="A2" s="514" t="s">
        <v>469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0</v>
      </c>
      <c r="B4" s="298"/>
      <c r="C4" s="186"/>
      <c r="D4" s="159">
        <f>C4</f>
        <v>0</v>
      </c>
      <c r="E4" s="160">
        <f>SUM($D$3:D4)</f>
        <v>0</v>
      </c>
      <c r="F4" s="172">
        <f>A4</f>
        <v>0</v>
      </c>
      <c r="G4" s="173"/>
    </row>
    <row r="5" spans="1:7" ht="19.5">
      <c r="A5" s="170">
        <f>SUBTOTAL(103,B$4:B5)</f>
        <v>0</v>
      </c>
      <c r="B5" s="298"/>
      <c r="C5" s="186"/>
      <c r="D5" s="159">
        <f t="shared" ref="D5:D50" si="0">C5</f>
        <v>0</v>
      </c>
      <c r="E5" s="160">
        <f>SUM($D$3:D5)</f>
        <v>0</v>
      </c>
      <c r="F5" s="172">
        <f t="shared" ref="F5:F50" si="1">A5</f>
        <v>0</v>
      </c>
    </row>
    <row r="6" spans="1:7" ht="19.5">
      <c r="A6" s="170">
        <f>SUBTOTAL(103,B$4:B6)</f>
        <v>0</v>
      </c>
      <c r="B6" s="298"/>
      <c r="C6" s="186"/>
      <c r="D6" s="159">
        <f t="shared" si="0"/>
        <v>0</v>
      </c>
      <c r="E6" s="160">
        <f>SUM($D$3:D6)</f>
        <v>0</v>
      </c>
      <c r="F6" s="172">
        <f t="shared" si="1"/>
        <v>0</v>
      </c>
    </row>
    <row r="7" spans="1:7" ht="19.5">
      <c r="A7" s="170">
        <f>SUBTOTAL(103,B$4:B7)</f>
        <v>0</v>
      </c>
      <c r="B7" s="298"/>
      <c r="C7" s="186"/>
      <c r="D7" s="159">
        <f t="shared" si="0"/>
        <v>0</v>
      </c>
      <c r="E7" s="160">
        <f>SUM($D$3:D7)</f>
        <v>0</v>
      </c>
      <c r="F7" s="172">
        <f t="shared" si="1"/>
        <v>0</v>
      </c>
    </row>
    <row r="8" spans="1:7" ht="19.5">
      <c r="A8" s="170">
        <f>SUBTOTAL(103,B$4:B8)</f>
        <v>0</v>
      </c>
      <c r="B8" s="298"/>
      <c r="C8" s="186"/>
      <c r="D8" s="159">
        <f t="shared" si="0"/>
        <v>0</v>
      </c>
      <c r="E8" s="160">
        <f>SUM($D$3:D8)</f>
        <v>0</v>
      </c>
      <c r="F8" s="172">
        <f t="shared" si="1"/>
        <v>0</v>
      </c>
    </row>
    <row r="9" spans="1:7" ht="19.5">
      <c r="A9" s="170">
        <f>SUBTOTAL(103,B$4:B9)</f>
        <v>0</v>
      </c>
      <c r="B9" s="298"/>
      <c r="C9" s="186"/>
      <c r="D9" s="159">
        <f t="shared" si="0"/>
        <v>0</v>
      </c>
      <c r="E9" s="160">
        <f>SUM($D$3:D9)</f>
        <v>0</v>
      </c>
      <c r="F9" s="172">
        <f t="shared" si="1"/>
        <v>0</v>
      </c>
    </row>
    <row r="10" spans="1:7" ht="19.5">
      <c r="A10" s="170">
        <f>SUBTOTAL(103,B$4:B10)</f>
        <v>0</v>
      </c>
      <c r="B10" s="143"/>
      <c r="C10" s="186"/>
      <c r="D10" s="159">
        <f t="shared" si="0"/>
        <v>0</v>
      </c>
      <c r="E10" s="160">
        <f>SUM($D$3:D10)</f>
        <v>0</v>
      </c>
      <c r="F10" s="172">
        <f t="shared" si="1"/>
        <v>0</v>
      </c>
    </row>
    <row r="11" spans="1:7" ht="19.5">
      <c r="A11" s="170">
        <f>SUBTOTAL(103,B$4:B11)</f>
        <v>0</v>
      </c>
      <c r="B11" s="143"/>
      <c r="C11" s="186"/>
      <c r="D11" s="159">
        <f t="shared" si="0"/>
        <v>0</v>
      </c>
      <c r="E11" s="160">
        <f>SUM($D$3:D11)</f>
        <v>0</v>
      </c>
      <c r="F11" s="172">
        <f t="shared" si="1"/>
        <v>0</v>
      </c>
    </row>
    <row r="12" spans="1:7" ht="19.5">
      <c r="A12" s="170">
        <f>SUBTOTAL(103,B$4:B12)</f>
        <v>0</v>
      </c>
      <c r="B12" s="143"/>
      <c r="C12" s="186"/>
      <c r="D12" s="159">
        <f t="shared" si="0"/>
        <v>0</v>
      </c>
      <c r="E12" s="160">
        <f>SUM($D$3:D12)</f>
        <v>0</v>
      </c>
      <c r="F12" s="172">
        <f t="shared" si="1"/>
        <v>0</v>
      </c>
    </row>
    <row r="13" spans="1:7" ht="19.5">
      <c r="A13" s="170">
        <f>SUBTOTAL(103,B$4:B13)</f>
        <v>0</v>
      </c>
      <c r="B13" s="143"/>
      <c r="C13" s="186"/>
      <c r="D13" s="159">
        <f t="shared" si="0"/>
        <v>0</v>
      </c>
      <c r="E13" s="160">
        <f>SUM($D$3:D13)</f>
        <v>0</v>
      </c>
      <c r="F13" s="172">
        <f t="shared" si="1"/>
        <v>0</v>
      </c>
    </row>
    <row r="14" spans="1:7" ht="19.5">
      <c r="A14" s="170">
        <f>SUBTOTAL(103,B$4:B14)</f>
        <v>0</v>
      </c>
      <c r="B14" s="143"/>
      <c r="C14" s="186"/>
      <c r="D14" s="159">
        <f t="shared" si="0"/>
        <v>0</v>
      </c>
      <c r="E14" s="160">
        <f>SUM($D$3:D14)</f>
        <v>0</v>
      </c>
      <c r="F14" s="172">
        <f t="shared" si="1"/>
        <v>0</v>
      </c>
    </row>
    <row r="15" spans="1:7" ht="19.5">
      <c r="A15" s="170">
        <f>SUBTOTAL(103,B$4:B15)</f>
        <v>0</v>
      </c>
      <c r="B15" s="143"/>
      <c r="C15" s="186"/>
      <c r="D15" s="159">
        <f t="shared" si="0"/>
        <v>0</v>
      </c>
      <c r="E15" s="160">
        <f>SUM($D$3:D15)</f>
        <v>0</v>
      </c>
      <c r="F15" s="172">
        <f t="shared" si="1"/>
        <v>0</v>
      </c>
    </row>
    <row r="16" spans="1:7" ht="19.5">
      <c r="A16" s="170">
        <f>SUBTOTAL(103,B$4:B16)</f>
        <v>0</v>
      </c>
      <c r="B16" s="143"/>
      <c r="C16" s="186"/>
      <c r="D16" s="159">
        <f t="shared" si="0"/>
        <v>0</v>
      </c>
      <c r="E16" s="160">
        <f>SUM($D$3:D16)</f>
        <v>0</v>
      </c>
      <c r="F16" s="172">
        <f t="shared" si="1"/>
        <v>0</v>
      </c>
    </row>
    <row r="17" spans="1:6" ht="19.5">
      <c r="A17" s="170">
        <f>SUBTOTAL(103,B$4:B17)</f>
        <v>0</v>
      </c>
      <c r="B17" s="143"/>
      <c r="C17" s="186"/>
      <c r="D17" s="159">
        <f t="shared" si="0"/>
        <v>0</v>
      </c>
      <c r="E17" s="160">
        <f>SUM($D$3:D17)</f>
        <v>0</v>
      </c>
      <c r="F17" s="172">
        <f t="shared" si="1"/>
        <v>0</v>
      </c>
    </row>
    <row r="18" spans="1:6" ht="19.5">
      <c r="A18" s="170">
        <f>SUBTOTAL(103,B$4:B18)</f>
        <v>0</v>
      </c>
      <c r="B18" s="143"/>
      <c r="C18" s="186"/>
      <c r="D18" s="159">
        <f t="shared" si="0"/>
        <v>0</v>
      </c>
      <c r="E18" s="160">
        <f>SUM($D$3:D18)</f>
        <v>0</v>
      </c>
      <c r="F18" s="172">
        <f t="shared" si="1"/>
        <v>0</v>
      </c>
    </row>
    <row r="19" spans="1:6" ht="19.5">
      <c r="A19" s="170">
        <f>SUBTOTAL(103,B$4:B19)</f>
        <v>0</v>
      </c>
      <c r="B19" s="384"/>
      <c r="C19" s="186"/>
      <c r="D19" s="159">
        <f t="shared" si="0"/>
        <v>0</v>
      </c>
      <c r="E19" s="160">
        <f>SUM($D$3:D19)</f>
        <v>0</v>
      </c>
      <c r="F19" s="172">
        <f t="shared" si="1"/>
        <v>0</v>
      </c>
    </row>
    <row r="20" spans="1:6" ht="19.5">
      <c r="A20" s="170">
        <f>SUBTOTAL(103,B$4:B20)</f>
        <v>0</v>
      </c>
      <c r="B20" s="384"/>
      <c r="C20" s="186"/>
      <c r="D20" s="159">
        <f t="shared" si="0"/>
        <v>0</v>
      </c>
      <c r="E20" s="160">
        <f>SUM($D$3:D20)</f>
        <v>0</v>
      </c>
      <c r="F20" s="172">
        <f t="shared" si="1"/>
        <v>0</v>
      </c>
    </row>
    <row r="21" spans="1:6" ht="19.5">
      <c r="A21" s="170">
        <f>SUBTOTAL(103,B$4:B21)</f>
        <v>0</v>
      </c>
      <c r="B21" s="384"/>
      <c r="C21" s="186"/>
      <c r="D21" s="159">
        <f t="shared" si="0"/>
        <v>0</v>
      </c>
      <c r="E21" s="160">
        <f>SUM($D$3:D21)</f>
        <v>0</v>
      </c>
      <c r="F21" s="172">
        <f t="shared" si="1"/>
        <v>0</v>
      </c>
    </row>
    <row r="22" spans="1:6" ht="19.5">
      <c r="A22" s="170">
        <f>SUBTOTAL(103,B$4:B22)</f>
        <v>0</v>
      </c>
      <c r="B22" s="384"/>
      <c r="C22" s="186"/>
      <c r="D22" s="159">
        <f t="shared" si="0"/>
        <v>0</v>
      </c>
      <c r="E22" s="160">
        <f>SUM($D$3:D22)</f>
        <v>0</v>
      </c>
      <c r="F22" s="172">
        <f t="shared" si="1"/>
        <v>0</v>
      </c>
    </row>
    <row r="23" spans="1:6" ht="19.5">
      <c r="A23" s="170">
        <f>SUBTOTAL(103,B$4:B23)</f>
        <v>0</v>
      </c>
      <c r="B23" s="384"/>
      <c r="C23" s="186"/>
      <c r="D23" s="159">
        <f t="shared" si="0"/>
        <v>0</v>
      </c>
      <c r="E23" s="160">
        <f>SUM($D$3:D23)</f>
        <v>0</v>
      </c>
      <c r="F23" s="172">
        <f t="shared" si="1"/>
        <v>0</v>
      </c>
    </row>
    <row r="24" spans="1:6" ht="19.5">
      <c r="A24" s="170">
        <f>SUBTOTAL(103,B$4:B24)</f>
        <v>0</v>
      </c>
      <c r="B24" s="384"/>
      <c r="C24" s="186"/>
      <c r="D24" s="159">
        <f t="shared" si="0"/>
        <v>0</v>
      </c>
      <c r="E24" s="160">
        <f>SUM($D$3:D24)</f>
        <v>0</v>
      </c>
      <c r="F24" s="172">
        <f t="shared" si="1"/>
        <v>0</v>
      </c>
    </row>
    <row r="25" spans="1:6" ht="19.5">
      <c r="A25" s="170">
        <f>SUBTOTAL(103,B$4:B25)</f>
        <v>0</v>
      </c>
      <c r="B25" s="384"/>
      <c r="C25" s="186"/>
      <c r="D25" s="159">
        <f t="shared" si="0"/>
        <v>0</v>
      </c>
      <c r="E25" s="160">
        <f>SUM($D$3:D25)</f>
        <v>0</v>
      </c>
      <c r="F25" s="172">
        <f t="shared" si="1"/>
        <v>0</v>
      </c>
    </row>
    <row r="26" spans="1:6" ht="19.5">
      <c r="A26" s="170">
        <f>SUBTOTAL(103,B$4:B26)</f>
        <v>0</v>
      </c>
      <c r="B26" s="384"/>
      <c r="C26" s="186"/>
      <c r="D26" s="159">
        <f t="shared" si="0"/>
        <v>0</v>
      </c>
      <c r="E26" s="160">
        <f>SUM($D$3:D26)</f>
        <v>0</v>
      </c>
      <c r="F26" s="172">
        <f t="shared" si="1"/>
        <v>0</v>
      </c>
    </row>
    <row r="27" spans="1:6" ht="19.5">
      <c r="A27" s="170">
        <f>SUBTOTAL(103,B$4:B27)</f>
        <v>0</v>
      </c>
      <c r="B27" s="384"/>
      <c r="C27" s="186"/>
      <c r="D27" s="159">
        <f t="shared" si="0"/>
        <v>0</v>
      </c>
      <c r="E27" s="160">
        <f>SUM($D$3:D27)</f>
        <v>0</v>
      </c>
      <c r="F27" s="172">
        <f t="shared" si="1"/>
        <v>0</v>
      </c>
    </row>
    <row r="28" spans="1:6" ht="19.5">
      <c r="A28" s="170">
        <f>SUBTOTAL(103,B$4:B28)</f>
        <v>0</v>
      </c>
      <c r="B28" s="384"/>
      <c r="C28" s="186"/>
      <c r="D28" s="159">
        <f t="shared" si="0"/>
        <v>0</v>
      </c>
      <c r="E28" s="160">
        <f>SUM($D$3:D28)</f>
        <v>0</v>
      </c>
      <c r="F28" s="172">
        <f t="shared" si="1"/>
        <v>0</v>
      </c>
    </row>
    <row r="29" spans="1:6" ht="19.5">
      <c r="A29" s="170">
        <f>SUBTOTAL(103,B$4:B29)</f>
        <v>0</v>
      </c>
      <c r="B29" s="384"/>
      <c r="C29" s="186"/>
      <c r="D29" s="159">
        <f t="shared" si="0"/>
        <v>0</v>
      </c>
      <c r="E29" s="160">
        <f>SUM($D$3:D29)</f>
        <v>0</v>
      </c>
      <c r="F29" s="172">
        <f t="shared" si="1"/>
        <v>0</v>
      </c>
    </row>
    <row r="30" spans="1:6" ht="19.5">
      <c r="A30" s="170">
        <f>SUBTOTAL(103,B$4:B30)</f>
        <v>0</v>
      </c>
      <c r="B30" s="384"/>
      <c r="C30" s="186"/>
      <c r="D30" s="159">
        <f t="shared" si="0"/>
        <v>0</v>
      </c>
      <c r="E30" s="160">
        <f>SUM($D$3:D30)</f>
        <v>0</v>
      </c>
      <c r="F30" s="172">
        <f t="shared" si="1"/>
        <v>0</v>
      </c>
    </row>
    <row r="31" spans="1:6" ht="19.5">
      <c r="A31" s="170">
        <f>SUBTOTAL(103,B$4:B31)</f>
        <v>0</v>
      </c>
      <c r="B31" s="384"/>
      <c r="C31" s="186"/>
      <c r="D31" s="159">
        <f t="shared" si="0"/>
        <v>0</v>
      </c>
      <c r="E31" s="160">
        <f>SUM($D$3:D31)</f>
        <v>0</v>
      </c>
      <c r="F31" s="172">
        <f t="shared" si="1"/>
        <v>0</v>
      </c>
    </row>
    <row r="32" spans="1:6" ht="19.5">
      <c r="A32" s="170">
        <f>SUBTOTAL(103,B$4:B32)</f>
        <v>0</v>
      </c>
      <c r="B32" s="384"/>
      <c r="C32" s="186"/>
      <c r="D32" s="159">
        <f t="shared" si="0"/>
        <v>0</v>
      </c>
      <c r="E32" s="160">
        <f>SUM($D$3:D32)</f>
        <v>0</v>
      </c>
      <c r="F32" s="172">
        <f t="shared" si="1"/>
        <v>0</v>
      </c>
    </row>
    <row r="33" spans="1:6" ht="19.5">
      <c r="A33" s="170">
        <f>SUBTOTAL(103,B$4:B33)</f>
        <v>0</v>
      </c>
      <c r="B33" s="384"/>
      <c r="C33" s="186"/>
      <c r="D33" s="159">
        <f t="shared" si="0"/>
        <v>0</v>
      </c>
      <c r="E33" s="160">
        <f>SUM($D$3:D33)</f>
        <v>0</v>
      </c>
      <c r="F33" s="172">
        <f t="shared" si="1"/>
        <v>0</v>
      </c>
    </row>
    <row r="34" spans="1:6" ht="19.5">
      <c r="A34" s="170">
        <f>SUBTOTAL(103,B$4:B34)</f>
        <v>0</v>
      </c>
      <c r="B34" s="384"/>
      <c r="C34" s="186"/>
      <c r="D34" s="159">
        <f t="shared" si="0"/>
        <v>0</v>
      </c>
      <c r="E34" s="160">
        <f>SUM($D$3:D34)</f>
        <v>0</v>
      </c>
      <c r="F34" s="172">
        <f t="shared" si="1"/>
        <v>0</v>
      </c>
    </row>
    <row r="35" spans="1:6" ht="19.5">
      <c r="A35" s="170">
        <f>SUBTOTAL(103,B$4:B35)</f>
        <v>0</v>
      </c>
      <c r="B35" s="384"/>
      <c r="C35" s="186"/>
      <c r="D35" s="159">
        <f t="shared" si="0"/>
        <v>0</v>
      </c>
      <c r="E35" s="160">
        <f>SUM($D$3:D35)</f>
        <v>0</v>
      </c>
      <c r="F35" s="172">
        <f t="shared" si="1"/>
        <v>0</v>
      </c>
    </row>
    <row r="36" spans="1:6" ht="19.5">
      <c r="A36" s="170">
        <f>SUBTOTAL(103,B$4:B36)</f>
        <v>0</v>
      </c>
      <c r="B36" s="384"/>
      <c r="C36" s="186"/>
      <c r="D36" s="159">
        <f t="shared" si="0"/>
        <v>0</v>
      </c>
      <c r="E36" s="160">
        <f>SUM($D$3:D36)</f>
        <v>0</v>
      </c>
      <c r="F36" s="172">
        <f t="shared" si="1"/>
        <v>0</v>
      </c>
    </row>
    <row r="37" spans="1:6" ht="19.5">
      <c r="A37" s="170">
        <f>SUBTOTAL(103,B$4:B37)</f>
        <v>0</v>
      </c>
      <c r="B37" s="384"/>
      <c r="C37" s="186"/>
      <c r="D37" s="159">
        <f t="shared" si="0"/>
        <v>0</v>
      </c>
      <c r="E37" s="160">
        <f>SUM($D$3:D37)</f>
        <v>0</v>
      </c>
      <c r="F37" s="172">
        <f t="shared" si="1"/>
        <v>0</v>
      </c>
    </row>
    <row r="38" spans="1:6" ht="19.5">
      <c r="A38" s="170">
        <f>SUBTOTAL(103,B$4:B38)</f>
        <v>0</v>
      </c>
      <c r="B38" s="384"/>
      <c r="C38" s="186"/>
      <c r="D38" s="159">
        <f t="shared" si="0"/>
        <v>0</v>
      </c>
      <c r="E38" s="160">
        <f>SUM($D$3:D38)</f>
        <v>0</v>
      </c>
      <c r="F38" s="172">
        <f t="shared" si="1"/>
        <v>0</v>
      </c>
    </row>
    <row r="39" spans="1:6" ht="19.5">
      <c r="A39" s="170">
        <f>SUBTOTAL(103,B$4:B39)</f>
        <v>0</v>
      </c>
      <c r="B39" s="384"/>
      <c r="C39" s="186"/>
      <c r="D39" s="159">
        <f t="shared" si="0"/>
        <v>0</v>
      </c>
      <c r="E39" s="160">
        <f>SUM($D$3:D39)</f>
        <v>0</v>
      </c>
      <c r="F39" s="172">
        <f t="shared" si="1"/>
        <v>0</v>
      </c>
    </row>
    <row r="40" spans="1:6" ht="19.5">
      <c r="A40" s="170">
        <f>SUBTOTAL(103,B$4:B40)</f>
        <v>0</v>
      </c>
      <c r="B40" s="384"/>
      <c r="C40" s="186"/>
      <c r="D40" s="159">
        <f t="shared" si="0"/>
        <v>0</v>
      </c>
      <c r="E40" s="160">
        <f>SUM($D$3:D40)</f>
        <v>0</v>
      </c>
      <c r="F40" s="172">
        <f t="shared" si="1"/>
        <v>0</v>
      </c>
    </row>
    <row r="41" spans="1:6" ht="19.5">
      <c r="A41" s="170">
        <f>SUBTOTAL(103,B$4:B41)</f>
        <v>0</v>
      </c>
      <c r="B41" s="384"/>
      <c r="C41" s="186"/>
      <c r="D41" s="159">
        <f t="shared" si="0"/>
        <v>0</v>
      </c>
      <c r="E41" s="160">
        <f>SUM($D$3:D41)</f>
        <v>0</v>
      </c>
      <c r="F41" s="172">
        <f t="shared" si="1"/>
        <v>0</v>
      </c>
    </row>
    <row r="42" spans="1:6" ht="19.5">
      <c r="A42" s="170">
        <f>SUBTOTAL(103,B$4:B42)</f>
        <v>0</v>
      </c>
      <c r="B42" s="384"/>
      <c r="C42" s="186"/>
      <c r="D42" s="159">
        <f t="shared" si="0"/>
        <v>0</v>
      </c>
      <c r="E42" s="160">
        <f>SUM($D$3:D42)</f>
        <v>0</v>
      </c>
      <c r="F42" s="172">
        <f t="shared" si="1"/>
        <v>0</v>
      </c>
    </row>
    <row r="43" spans="1:6" ht="19.5">
      <c r="A43" s="170">
        <f>SUBTOTAL(103,B$4:B43)</f>
        <v>0</v>
      </c>
      <c r="B43" s="384"/>
      <c r="C43" s="186"/>
      <c r="D43" s="159">
        <f t="shared" si="0"/>
        <v>0</v>
      </c>
      <c r="E43" s="160">
        <f>SUM($D$3:D43)</f>
        <v>0</v>
      </c>
      <c r="F43" s="172">
        <f t="shared" si="1"/>
        <v>0</v>
      </c>
    </row>
    <row r="44" spans="1:6" ht="19.5">
      <c r="A44" s="170">
        <f>SUBTOTAL(103,B$4:B44)</f>
        <v>0</v>
      </c>
      <c r="B44" s="384"/>
      <c r="C44" s="186"/>
      <c r="D44" s="159">
        <f t="shared" si="0"/>
        <v>0</v>
      </c>
      <c r="E44" s="160">
        <f>SUM($D$3:D44)</f>
        <v>0</v>
      </c>
      <c r="F44" s="172">
        <f t="shared" si="1"/>
        <v>0</v>
      </c>
    </row>
    <row r="45" spans="1:6" ht="19.5">
      <c r="A45" s="170">
        <f>SUBTOTAL(103,B$4:B45)</f>
        <v>0</v>
      </c>
      <c r="B45" s="384"/>
      <c r="C45" s="186"/>
      <c r="D45" s="159">
        <f t="shared" si="0"/>
        <v>0</v>
      </c>
      <c r="E45" s="160">
        <f>SUM($D$3:D45)</f>
        <v>0</v>
      </c>
      <c r="F45" s="172">
        <f t="shared" si="1"/>
        <v>0</v>
      </c>
    </row>
    <row r="46" spans="1:6" ht="19.5">
      <c r="A46" s="170">
        <f>SUBTOTAL(103,B$4:B46)</f>
        <v>0</v>
      </c>
      <c r="B46" s="384"/>
      <c r="C46" s="186"/>
      <c r="D46" s="159">
        <f t="shared" si="0"/>
        <v>0</v>
      </c>
      <c r="E46" s="160">
        <f>SUM($D$3:D46)</f>
        <v>0</v>
      </c>
      <c r="F46" s="172">
        <f t="shared" si="1"/>
        <v>0</v>
      </c>
    </row>
    <row r="47" spans="1:6" ht="19.5">
      <c r="A47" s="170">
        <f>SUBTOTAL(103,B$4:B47)</f>
        <v>0</v>
      </c>
      <c r="B47" s="384"/>
      <c r="C47" s="186"/>
      <c r="D47" s="159">
        <f t="shared" si="0"/>
        <v>0</v>
      </c>
      <c r="E47" s="160">
        <f>SUM($D$3:D47)</f>
        <v>0</v>
      </c>
      <c r="F47" s="172">
        <f t="shared" si="1"/>
        <v>0</v>
      </c>
    </row>
    <row r="48" spans="1:6" ht="19.5">
      <c r="A48" s="170">
        <f>SUBTOTAL(103,B$4:B48)</f>
        <v>0</v>
      </c>
      <c r="B48" s="384"/>
      <c r="C48" s="186"/>
      <c r="D48" s="159">
        <f t="shared" si="0"/>
        <v>0</v>
      </c>
      <c r="E48" s="160">
        <f>SUM($D$3:D48)</f>
        <v>0</v>
      </c>
      <c r="F48" s="172">
        <f t="shared" si="1"/>
        <v>0</v>
      </c>
    </row>
    <row r="49" spans="1:6" ht="19.5">
      <c r="A49" s="170">
        <f>SUBTOTAL(103,B$4:B49)</f>
        <v>0</v>
      </c>
      <c r="B49" s="384"/>
      <c r="C49" s="186"/>
      <c r="D49" s="159">
        <f t="shared" si="0"/>
        <v>0</v>
      </c>
      <c r="E49" s="160">
        <f>SUM($D$3:D49)</f>
        <v>0</v>
      </c>
      <c r="F49" s="172">
        <f t="shared" si="1"/>
        <v>0</v>
      </c>
    </row>
    <row r="50" spans="1:6" ht="19.5">
      <c r="A50" s="170">
        <f>SUBTOTAL(103,B$4:B50)</f>
        <v>0</v>
      </c>
      <c r="B50" s="143"/>
      <c r="C50" s="186"/>
      <c r="D50" s="159">
        <f t="shared" si="0"/>
        <v>0</v>
      </c>
      <c r="E50" s="160">
        <f>SUM($D$3:D50)</f>
        <v>0</v>
      </c>
      <c r="F50" s="172">
        <f t="shared" si="1"/>
        <v>0</v>
      </c>
    </row>
    <row r="51" spans="1:6" ht="19.5">
      <c r="A51" s="170"/>
      <c r="B51" s="152" t="s">
        <v>243</v>
      </c>
      <c r="C51" s="153">
        <f>SUM(C4:C50)</f>
        <v>0</v>
      </c>
    </row>
    <row r="52" spans="1:6" ht="19.5">
      <c r="A52" s="511" t="s">
        <v>492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4" sqref="B4:C13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45917</v>
      </c>
    </row>
    <row r="2" spans="1:7" ht="31.5" customHeight="1">
      <c r="A2" s="514" t="s">
        <v>470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0</v>
      </c>
      <c r="B4" s="431"/>
      <c r="C4" s="186"/>
      <c r="D4" s="147">
        <f t="shared" ref="D4:D50" si="0">C4</f>
        <v>0</v>
      </c>
      <c r="E4" s="160">
        <f>SUM($D$3:D4)</f>
        <v>0</v>
      </c>
      <c r="F4" s="175">
        <f>A4</f>
        <v>0</v>
      </c>
    </row>
    <row r="5" spans="1:7">
      <c r="A5" s="170">
        <f>SUBTOTAL(103,B$4:B5)</f>
        <v>0</v>
      </c>
      <c r="B5" s="431"/>
      <c r="C5" s="186"/>
      <c r="D5" s="147">
        <f t="shared" si="0"/>
        <v>0</v>
      </c>
      <c r="E5" s="160">
        <f>SUM($D$3:D5)</f>
        <v>0</v>
      </c>
      <c r="F5" s="175">
        <f t="shared" ref="F5:F16" si="1">A5</f>
        <v>0</v>
      </c>
    </row>
    <row r="6" spans="1:7">
      <c r="A6" s="170">
        <f>SUBTOTAL(103,B$4:B6)</f>
        <v>0</v>
      </c>
      <c r="B6" s="431"/>
      <c r="C6" s="186"/>
      <c r="D6" s="147">
        <f t="shared" si="0"/>
        <v>0</v>
      </c>
      <c r="E6" s="160">
        <f>SUM($D$3:D6)</f>
        <v>0</v>
      </c>
      <c r="F6" s="175">
        <f t="shared" si="1"/>
        <v>0</v>
      </c>
    </row>
    <row r="7" spans="1:7">
      <c r="A7" s="170">
        <f>SUBTOTAL(103,B$4:B7)</f>
        <v>0</v>
      </c>
      <c r="B7" s="431"/>
      <c r="C7" s="186"/>
      <c r="D7" s="147">
        <f t="shared" si="0"/>
        <v>0</v>
      </c>
      <c r="E7" s="160">
        <f>SUM($D$3:D7)</f>
        <v>0</v>
      </c>
      <c r="F7" s="175">
        <f t="shared" si="1"/>
        <v>0</v>
      </c>
    </row>
    <row r="8" spans="1:7">
      <c r="A8" s="170">
        <f>SUBTOTAL(103,B$4:B8)</f>
        <v>0</v>
      </c>
      <c r="B8" s="431"/>
      <c r="C8" s="186"/>
      <c r="D8" s="147">
        <f t="shared" si="0"/>
        <v>0</v>
      </c>
      <c r="E8" s="160">
        <f>SUM($D$3:D8)</f>
        <v>0</v>
      </c>
      <c r="F8" s="175">
        <f t="shared" si="1"/>
        <v>0</v>
      </c>
    </row>
    <row r="9" spans="1:7">
      <c r="A9" s="170">
        <f>SUBTOTAL(103,B$4:B9)</f>
        <v>0</v>
      </c>
      <c r="B9" s="431"/>
      <c r="C9" s="186"/>
      <c r="D9" s="147">
        <f t="shared" si="0"/>
        <v>0</v>
      </c>
      <c r="E9" s="160">
        <f>SUM($D$3:D9)</f>
        <v>0</v>
      </c>
      <c r="F9" s="175">
        <f t="shared" si="1"/>
        <v>0</v>
      </c>
    </row>
    <row r="10" spans="1:7">
      <c r="A10" s="170">
        <f>SUBTOTAL(103,B$4:B10)</f>
        <v>0</v>
      </c>
      <c r="B10" s="431"/>
      <c r="C10" s="186"/>
      <c r="D10" s="147">
        <f t="shared" si="0"/>
        <v>0</v>
      </c>
      <c r="E10" s="160">
        <f>SUM($D$3:D10)</f>
        <v>0</v>
      </c>
      <c r="F10" s="175">
        <f t="shared" si="1"/>
        <v>0</v>
      </c>
    </row>
    <row r="11" spans="1:7">
      <c r="A11" s="170">
        <f>SUBTOTAL(103,B$4:B11)</f>
        <v>0</v>
      </c>
      <c r="B11" s="143"/>
      <c r="C11" s="186"/>
      <c r="D11" s="147">
        <f t="shared" si="0"/>
        <v>0</v>
      </c>
      <c r="E11" s="160">
        <f>SUM($D$3:D11)</f>
        <v>0</v>
      </c>
      <c r="F11" s="175">
        <f t="shared" si="1"/>
        <v>0</v>
      </c>
    </row>
    <row r="12" spans="1:7">
      <c r="A12" s="170">
        <f>SUBTOTAL(103,B$4:B12)</f>
        <v>0</v>
      </c>
      <c r="B12" s="143"/>
      <c r="C12" s="186"/>
      <c r="D12" s="147">
        <f t="shared" si="0"/>
        <v>0</v>
      </c>
      <c r="E12" s="160">
        <f>SUM($D$3:D12)</f>
        <v>0</v>
      </c>
      <c r="F12" s="175">
        <f t="shared" si="1"/>
        <v>0</v>
      </c>
    </row>
    <row r="13" spans="1:7">
      <c r="A13" s="170">
        <f>SUBTOTAL(103,B$4:B13)</f>
        <v>0</v>
      </c>
      <c r="B13" s="382"/>
      <c r="C13" s="186"/>
      <c r="D13" s="147">
        <f t="shared" si="0"/>
        <v>0</v>
      </c>
      <c r="E13" s="160">
        <f>SUM($D$3:D13)</f>
        <v>0</v>
      </c>
      <c r="F13" s="175">
        <f t="shared" si="1"/>
        <v>0</v>
      </c>
    </row>
    <row r="14" spans="1:7">
      <c r="A14" s="170">
        <f>SUBTOTAL(103,B$4:B14)</f>
        <v>0</v>
      </c>
      <c r="B14" s="143"/>
      <c r="C14" s="186"/>
      <c r="D14" s="147">
        <f t="shared" si="0"/>
        <v>0</v>
      </c>
      <c r="E14" s="160">
        <f>SUM($D$3:D14)</f>
        <v>0</v>
      </c>
      <c r="F14" s="175">
        <f t="shared" si="1"/>
        <v>0</v>
      </c>
    </row>
    <row r="15" spans="1:7">
      <c r="A15" s="170">
        <f>SUBTOTAL(103,B$4:B15)</f>
        <v>0</v>
      </c>
      <c r="B15" s="187"/>
      <c r="C15" s="153"/>
      <c r="D15" s="147">
        <f t="shared" si="0"/>
        <v>0</v>
      </c>
      <c r="E15" s="160">
        <f>SUM($D$3:D15)</f>
        <v>0</v>
      </c>
      <c r="F15" s="175">
        <f t="shared" si="1"/>
        <v>0</v>
      </c>
    </row>
    <row r="16" spans="1:7">
      <c r="A16" s="170">
        <f>SUBTOTAL(103,B$4:B16)</f>
        <v>0</v>
      </c>
      <c r="B16" s="143"/>
      <c r="C16" s="186"/>
      <c r="D16" s="147">
        <f t="shared" si="0"/>
        <v>0</v>
      </c>
      <c r="E16" s="160">
        <f>SUM($D$3:D16)</f>
        <v>0</v>
      </c>
      <c r="F16" s="175">
        <f t="shared" si="1"/>
        <v>0</v>
      </c>
    </row>
    <row r="17" spans="1:6">
      <c r="A17" s="170">
        <f>SUBTOTAL(103,B$4:B17)</f>
        <v>0</v>
      </c>
      <c r="B17" s="143"/>
      <c r="C17" s="186"/>
      <c r="D17" s="147">
        <f t="shared" si="0"/>
        <v>0</v>
      </c>
      <c r="E17" s="160">
        <f>SUM($D$3:D17)</f>
        <v>0</v>
      </c>
      <c r="F17" s="175">
        <f t="shared" ref="F17:F50" si="2">A17</f>
        <v>0</v>
      </c>
    </row>
    <row r="18" spans="1:6">
      <c r="A18" s="170">
        <f>SUBTOTAL(103,B$4:B18)</f>
        <v>0</v>
      </c>
      <c r="B18" s="143"/>
      <c r="C18" s="186"/>
      <c r="D18" s="147">
        <f t="shared" si="0"/>
        <v>0</v>
      </c>
      <c r="E18" s="160">
        <f>SUM($D$3:D18)</f>
        <v>0</v>
      </c>
      <c r="F18" s="175">
        <f t="shared" si="2"/>
        <v>0</v>
      </c>
    </row>
    <row r="19" spans="1:6">
      <c r="A19" s="170">
        <f>SUBTOTAL(103,B$4:B19)</f>
        <v>0</v>
      </c>
      <c r="B19" s="143"/>
      <c r="C19" s="186"/>
      <c r="D19" s="147">
        <f t="shared" si="0"/>
        <v>0</v>
      </c>
      <c r="E19" s="160">
        <f>SUM($D$3:D19)</f>
        <v>0</v>
      </c>
      <c r="F19" s="175">
        <f t="shared" si="2"/>
        <v>0</v>
      </c>
    </row>
    <row r="20" spans="1:6">
      <c r="A20" s="170">
        <f>SUBTOTAL(103,B$4:B20)</f>
        <v>0</v>
      </c>
      <c r="B20" s="143"/>
      <c r="C20" s="186"/>
      <c r="D20" s="147">
        <f t="shared" si="0"/>
        <v>0</v>
      </c>
      <c r="E20" s="160">
        <f>SUM($D$3:D20)</f>
        <v>0</v>
      </c>
      <c r="F20" s="175">
        <f t="shared" si="2"/>
        <v>0</v>
      </c>
    </row>
    <row r="21" spans="1:6">
      <c r="A21" s="170">
        <f>SUBTOTAL(103,B$4:B21)</f>
        <v>0</v>
      </c>
      <c r="B21" s="143"/>
      <c r="C21" s="186"/>
      <c r="D21" s="147">
        <f t="shared" si="0"/>
        <v>0</v>
      </c>
      <c r="E21" s="160">
        <f>SUM($D$3:D21)</f>
        <v>0</v>
      </c>
      <c r="F21" s="175">
        <f t="shared" si="2"/>
        <v>0</v>
      </c>
    </row>
    <row r="22" spans="1:6">
      <c r="A22" s="170">
        <f>SUBTOTAL(103,B$4:B22)</f>
        <v>0</v>
      </c>
      <c r="B22" s="143"/>
      <c r="C22" s="186"/>
      <c r="D22" s="147">
        <f t="shared" si="0"/>
        <v>0</v>
      </c>
      <c r="E22" s="160">
        <f>SUM($D$3:D22)</f>
        <v>0</v>
      </c>
      <c r="F22" s="175">
        <f t="shared" si="2"/>
        <v>0</v>
      </c>
    </row>
    <row r="23" spans="1:6">
      <c r="A23" s="170">
        <f>SUBTOTAL(103,B$4:B23)</f>
        <v>0</v>
      </c>
      <c r="B23" s="143"/>
      <c r="C23" s="186"/>
      <c r="D23" s="147">
        <f t="shared" si="0"/>
        <v>0</v>
      </c>
      <c r="E23" s="160">
        <f>SUM($D$3:D23)</f>
        <v>0</v>
      </c>
      <c r="F23" s="175">
        <f t="shared" si="2"/>
        <v>0</v>
      </c>
    </row>
    <row r="24" spans="1:6">
      <c r="A24" s="170">
        <f>SUBTOTAL(103,B$4:B24)</f>
        <v>0</v>
      </c>
      <c r="B24" s="143"/>
      <c r="C24" s="186"/>
      <c r="D24" s="147">
        <f t="shared" si="0"/>
        <v>0</v>
      </c>
      <c r="E24" s="160">
        <f>SUM($D$3:D24)</f>
        <v>0</v>
      </c>
      <c r="F24" s="175">
        <f t="shared" si="2"/>
        <v>0</v>
      </c>
    </row>
    <row r="25" spans="1:6">
      <c r="A25" s="170">
        <f>SUBTOTAL(103,B$4:B25)</f>
        <v>0</v>
      </c>
      <c r="B25" s="143"/>
      <c r="C25" s="186"/>
      <c r="D25" s="147">
        <f t="shared" si="0"/>
        <v>0</v>
      </c>
      <c r="E25" s="160">
        <f>SUM($D$3:D25)</f>
        <v>0</v>
      </c>
      <c r="F25" s="175">
        <f t="shared" si="2"/>
        <v>0</v>
      </c>
    </row>
    <row r="26" spans="1:6">
      <c r="A26" s="170">
        <f>SUBTOTAL(103,B$4:B26)</f>
        <v>0</v>
      </c>
      <c r="B26" s="143"/>
      <c r="C26" s="186"/>
      <c r="D26" s="147">
        <f t="shared" si="0"/>
        <v>0</v>
      </c>
      <c r="E26" s="160">
        <f>SUM($D$3:D26)</f>
        <v>0</v>
      </c>
      <c r="F26" s="175">
        <f t="shared" si="2"/>
        <v>0</v>
      </c>
    </row>
    <row r="27" spans="1:6">
      <c r="A27" s="170">
        <f>SUBTOTAL(103,B$4:B27)</f>
        <v>0</v>
      </c>
      <c r="B27" s="143"/>
      <c r="C27" s="186"/>
      <c r="D27" s="147">
        <f t="shared" si="0"/>
        <v>0</v>
      </c>
      <c r="E27" s="160">
        <f>SUM($D$3:D27)</f>
        <v>0</v>
      </c>
      <c r="F27" s="175">
        <f t="shared" si="2"/>
        <v>0</v>
      </c>
    </row>
    <row r="28" spans="1:6">
      <c r="A28" s="170">
        <f>SUBTOTAL(103,B$4:B28)</f>
        <v>0</v>
      </c>
      <c r="B28" s="143"/>
      <c r="C28" s="186"/>
      <c r="D28" s="147">
        <f t="shared" si="0"/>
        <v>0</v>
      </c>
      <c r="E28" s="160">
        <f>SUM($D$3:D28)</f>
        <v>0</v>
      </c>
      <c r="F28" s="175">
        <f t="shared" si="2"/>
        <v>0</v>
      </c>
    </row>
    <row r="29" spans="1:6">
      <c r="A29" s="170">
        <f>SUBTOTAL(103,B$4:B29)</f>
        <v>0</v>
      </c>
      <c r="B29" s="143"/>
      <c r="C29" s="186"/>
      <c r="D29" s="147">
        <f t="shared" si="0"/>
        <v>0</v>
      </c>
      <c r="E29" s="160">
        <f>SUM($D$3:D29)</f>
        <v>0</v>
      </c>
      <c r="F29" s="175">
        <f t="shared" si="2"/>
        <v>0</v>
      </c>
    </row>
    <row r="30" spans="1:6">
      <c r="A30" s="170">
        <f>SUBTOTAL(103,B$4:B30)</f>
        <v>0</v>
      </c>
      <c r="B30" s="143"/>
      <c r="C30" s="186"/>
      <c r="D30" s="147">
        <f t="shared" si="0"/>
        <v>0</v>
      </c>
      <c r="E30" s="160">
        <f>SUM($D$3:D30)</f>
        <v>0</v>
      </c>
      <c r="F30" s="175">
        <f t="shared" si="2"/>
        <v>0</v>
      </c>
    </row>
    <row r="31" spans="1:6">
      <c r="A31" s="170">
        <f>SUBTOTAL(103,B$4:B31)</f>
        <v>0</v>
      </c>
      <c r="B31" s="143"/>
      <c r="C31" s="186"/>
      <c r="D31" s="147">
        <f t="shared" si="0"/>
        <v>0</v>
      </c>
      <c r="E31" s="160">
        <f>SUM($D$3:D31)</f>
        <v>0</v>
      </c>
      <c r="F31" s="175">
        <f t="shared" si="2"/>
        <v>0</v>
      </c>
    </row>
    <row r="32" spans="1:6">
      <c r="A32" s="170">
        <f>SUBTOTAL(103,B$4:B32)</f>
        <v>0</v>
      </c>
      <c r="B32" s="143"/>
      <c r="C32" s="186"/>
      <c r="D32" s="147">
        <f t="shared" si="0"/>
        <v>0</v>
      </c>
      <c r="E32" s="160">
        <f>SUM($D$3:D32)</f>
        <v>0</v>
      </c>
      <c r="F32" s="175">
        <f t="shared" si="2"/>
        <v>0</v>
      </c>
    </row>
    <row r="33" spans="1:6">
      <c r="A33" s="170">
        <f>SUBTOTAL(103,B$4:B33)</f>
        <v>0</v>
      </c>
      <c r="B33" s="143"/>
      <c r="C33" s="186"/>
      <c r="D33" s="147">
        <f t="shared" si="0"/>
        <v>0</v>
      </c>
      <c r="E33" s="160">
        <f>SUM($D$3:D33)</f>
        <v>0</v>
      </c>
      <c r="F33" s="175">
        <f t="shared" si="2"/>
        <v>0</v>
      </c>
    </row>
    <row r="34" spans="1:6">
      <c r="A34" s="170">
        <f>SUBTOTAL(103,B$4:B34)</f>
        <v>0</v>
      </c>
      <c r="B34" s="143"/>
      <c r="C34" s="186"/>
      <c r="D34" s="147">
        <f t="shared" si="0"/>
        <v>0</v>
      </c>
      <c r="E34" s="160">
        <f>SUM($D$3:D34)</f>
        <v>0</v>
      </c>
      <c r="F34" s="175">
        <f t="shared" si="2"/>
        <v>0</v>
      </c>
    </row>
    <row r="35" spans="1:6">
      <c r="A35" s="170">
        <f>SUBTOTAL(103,B$4:B35)</f>
        <v>0</v>
      </c>
      <c r="B35" s="143"/>
      <c r="C35" s="186"/>
      <c r="D35" s="147">
        <f t="shared" si="0"/>
        <v>0</v>
      </c>
      <c r="E35" s="160">
        <f>SUM($D$3:D35)</f>
        <v>0</v>
      </c>
      <c r="F35" s="175">
        <f t="shared" si="2"/>
        <v>0</v>
      </c>
    </row>
    <row r="36" spans="1:6">
      <c r="A36" s="170">
        <f>SUBTOTAL(103,B$4:B36)</f>
        <v>0</v>
      </c>
      <c r="B36" s="143"/>
      <c r="C36" s="186"/>
      <c r="D36" s="147">
        <f t="shared" si="0"/>
        <v>0</v>
      </c>
      <c r="E36" s="160">
        <f>SUM($D$3:D36)</f>
        <v>0</v>
      </c>
      <c r="F36" s="175">
        <f t="shared" si="2"/>
        <v>0</v>
      </c>
    </row>
    <row r="37" spans="1:6">
      <c r="A37" s="170">
        <f>SUBTOTAL(103,B$4:B37)</f>
        <v>0</v>
      </c>
      <c r="B37" s="143"/>
      <c r="C37" s="186"/>
      <c r="D37" s="147">
        <f t="shared" si="0"/>
        <v>0</v>
      </c>
      <c r="E37" s="160">
        <f>SUM($D$3:D37)</f>
        <v>0</v>
      </c>
      <c r="F37" s="175">
        <f t="shared" si="2"/>
        <v>0</v>
      </c>
    </row>
    <row r="38" spans="1:6">
      <c r="A38" s="170">
        <f>SUBTOTAL(103,B$4:B38)</f>
        <v>0</v>
      </c>
      <c r="B38" s="143"/>
      <c r="C38" s="186"/>
      <c r="D38" s="147">
        <f t="shared" si="0"/>
        <v>0</v>
      </c>
      <c r="E38" s="160">
        <f>SUM($D$3:D38)</f>
        <v>0</v>
      </c>
      <c r="F38" s="175">
        <f t="shared" si="2"/>
        <v>0</v>
      </c>
    </row>
    <row r="39" spans="1:6">
      <c r="A39" s="170">
        <f>SUBTOTAL(103,B$4:B39)</f>
        <v>0</v>
      </c>
      <c r="B39" s="384"/>
      <c r="C39" s="186"/>
      <c r="D39" s="147">
        <f t="shared" si="0"/>
        <v>0</v>
      </c>
      <c r="E39" s="160">
        <f>SUM($D$3:D39)</f>
        <v>0</v>
      </c>
      <c r="F39" s="175">
        <f t="shared" si="2"/>
        <v>0</v>
      </c>
    </row>
    <row r="40" spans="1:6">
      <c r="A40" s="170">
        <f>SUBTOTAL(103,B$4:B40)</f>
        <v>0</v>
      </c>
      <c r="B40" s="384"/>
      <c r="C40" s="186"/>
      <c r="D40" s="147">
        <f t="shared" si="0"/>
        <v>0</v>
      </c>
      <c r="E40" s="160">
        <f>SUM($D$3:D40)</f>
        <v>0</v>
      </c>
      <c r="F40" s="175">
        <f t="shared" si="2"/>
        <v>0</v>
      </c>
    </row>
    <row r="41" spans="1:6">
      <c r="A41" s="170">
        <f>SUBTOTAL(103,B$4:B41)</f>
        <v>0</v>
      </c>
      <c r="B41" s="384"/>
      <c r="C41" s="186"/>
      <c r="D41" s="147">
        <f t="shared" si="0"/>
        <v>0</v>
      </c>
      <c r="E41" s="160">
        <f>SUM($D$3:D41)</f>
        <v>0</v>
      </c>
      <c r="F41" s="175">
        <f t="shared" si="2"/>
        <v>0</v>
      </c>
    </row>
    <row r="42" spans="1:6">
      <c r="A42" s="170">
        <f>SUBTOTAL(103,B$4:B42)</f>
        <v>0</v>
      </c>
      <c r="B42" s="384"/>
      <c r="C42" s="186"/>
      <c r="D42" s="147">
        <f t="shared" si="0"/>
        <v>0</v>
      </c>
      <c r="E42" s="160">
        <f>SUM($D$3:D42)</f>
        <v>0</v>
      </c>
      <c r="F42" s="175">
        <f t="shared" si="2"/>
        <v>0</v>
      </c>
    </row>
    <row r="43" spans="1:6">
      <c r="A43" s="170">
        <f>SUBTOTAL(103,B$4:B43)</f>
        <v>0</v>
      </c>
      <c r="B43" s="384"/>
      <c r="C43" s="186"/>
      <c r="D43" s="147">
        <f t="shared" si="0"/>
        <v>0</v>
      </c>
      <c r="E43" s="160">
        <f>SUM($D$3:D43)</f>
        <v>0</v>
      </c>
      <c r="F43" s="175">
        <f t="shared" si="2"/>
        <v>0</v>
      </c>
    </row>
    <row r="44" spans="1:6">
      <c r="A44" s="170">
        <f>SUBTOTAL(103,B$4:B44)</f>
        <v>0</v>
      </c>
      <c r="B44" s="384"/>
      <c r="C44" s="186"/>
      <c r="D44" s="147">
        <f t="shared" si="0"/>
        <v>0</v>
      </c>
      <c r="E44" s="160">
        <f>SUM($D$3:D44)</f>
        <v>0</v>
      </c>
      <c r="F44" s="175">
        <f t="shared" si="2"/>
        <v>0</v>
      </c>
    </row>
    <row r="45" spans="1:6">
      <c r="A45" s="170">
        <f>SUBTOTAL(103,B$4:B45)</f>
        <v>0</v>
      </c>
      <c r="B45" s="384"/>
      <c r="C45" s="186"/>
      <c r="D45" s="147">
        <f t="shared" si="0"/>
        <v>0</v>
      </c>
      <c r="E45" s="160">
        <f>SUM($D$3:D45)</f>
        <v>0</v>
      </c>
      <c r="F45" s="175">
        <f t="shared" si="2"/>
        <v>0</v>
      </c>
    </row>
    <row r="46" spans="1:6">
      <c r="A46" s="170">
        <f>SUBTOTAL(103,B$4:B46)</f>
        <v>0</v>
      </c>
      <c r="B46" s="384"/>
      <c r="C46" s="186"/>
      <c r="D46" s="147">
        <f t="shared" si="0"/>
        <v>0</v>
      </c>
      <c r="E46" s="160">
        <f>SUM($D$3:D46)</f>
        <v>0</v>
      </c>
      <c r="F46" s="175">
        <f t="shared" si="2"/>
        <v>0</v>
      </c>
    </row>
    <row r="47" spans="1:6">
      <c r="A47" s="170">
        <f>SUBTOTAL(103,B$4:B47)</f>
        <v>0</v>
      </c>
      <c r="B47" s="384"/>
      <c r="C47" s="186"/>
      <c r="D47" s="147">
        <f t="shared" si="0"/>
        <v>0</v>
      </c>
      <c r="E47" s="160">
        <f>SUM($D$3:D47)</f>
        <v>0</v>
      </c>
      <c r="F47" s="175">
        <f t="shared" si="2"/>
        <v>0</v>
      </c>
    </row>
    <row r="48" spans="1:6">
      <c r="A48" s="170">
        <f>SUBTOTAL(103,B$4:B48)</f>
        <v>0</v>
      </c>
      <c r="B48" s="384"/>
      <c r="C48" s="186"/>
      <c r="D48" s="147">
        <f t="shared" si="0"/>
        <v>0</v>
      </c>
      <c r="E48" s="160">
        <f>SUM($D$3:D48)</f>
        <v>0</v>
      </c>
      <c r="F48" s="175">
        <f t="shared" si="2"/>
        <v>0</v>
      </c>
    </row>
    <row r="49" spans="1:6">
      <c r="A49" s="170">
        <f>SUBTOTAL(103,B$4:B49)</f>
        <v>0</v>
      </c>
      <c r="B49" s="384"/>
      <c r="C49" s="186"/>
      <c r="D49" s="147">
        <f t="shared" si="0"/>
        <v>0</v>
      </c>
      <c r="E49" s="160">
        <f>SUM($D$3:D49)</f>
        <v>0</v>
      </c>
      <c r="F49" s="175">
        <f t="shared" si="2"/>
        <v>0</v>
      </c>
    </row>
    <row r="50" spans="1:6">
      <c r="A50" s="170">
        <f>SUBTOTAL(103,B$4:B50)</f>
        <v>0</v>
      </c>
      <c r="B50" s="143"/>
      <c r="C50" s="186"/>
      <c r="D50" s="147">
        <f t="shared" si="0"/>
        <v>0</v>
      </c>
      <c r="E50" s="160">
        <f>SUM($D$3:D50)</f>
        <v>0</v>
      </c>
      <c r="F50" s="175">
        <f t="shared" si="2"/>
        <v>0</v>
      </c>
    </row>
    <row r="51" spans="1:6">
      <c r="A51" s="170"/>
      <c r="B51" s="152" t="s">
        <v>243</v>
      </c>
      <c r="C51" s="153">
        <f>SUM(C4:C50)</f>
        <v>0</v>
      </c>
      <c r="D51"/>
      <c r="E51"/>
      <c r="F51" s="175"/>
    </row>
    <row r="52" spans="1:6">
      <c r="A52" s="511" t="s">
        <v>493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4" sqref="B4:C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6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45918</v>
      </c>
    </row>
    <row r="2" spans="1:7" ht="34.5" customHeight="1">
      <c r="A2" s="514" t="s">
        <v>471</v>
      </c>
      <c r="B2" s="514"/>
      <c r="C2" s="514"/>
      <c r="F2" s="387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8"/>
    </row>
    <row r="4" spans="1:7">
      <c r="A4" s="170">
        <f>SUBTOTAL(103,B$4:B4)</f>
        <v>0</v>
      </c>
      <c r="B4" s="143"/>
      <c r="C4" s="186"/>
      <c r="D4" s="178">
        <f t="shared" ref="D4:D8" si="0">C4</f>
        <v>0</v>
      </c>
      <c r="E4" s="180">
        <f>SUM($D$3:D4)</f>
        <v>0</v>
      </c>
      <c r="F4" s="389">
        <f>A4</f>
        <v>0</v>
      </c>
    </row>
    <row r="5" spans="1:7">
      <c r="A5" s="170">
        <f>SUBTOTAL(103,B$4:B5)</f>
        <v>0</v>
      </c>
      <c r="B5" s="143"/>
      <c r="C5" s="186"/>
      <c r="D5" s="178">
        <f t="shared" si="0"/>
        <v>0</v>
      </c>
      <c r="E5" s="180">
        <f>SUM($D$3:D5)</f>
        <v>0</v>
      </c>
      <c r="F5" s="389">
        <f t="shared" ref="F5:F50" si="1">A5</f>
        <v>0</v>
      </c>
    </row>
    <row r="6" spans="1:7">
      <c r="A6" s="170">
        <f>SUBTOTAL(103,B$4:B6)</f>
        <v>0</v>
      </c>
      <c r="B6" s="143"/>
      <c r="C6" s="186"/>
      <c r="D6" s="178">
        <f t="shared" si="0"/>
        <v>0</v>
      </c>
      <c r="E6" s="180">
        <f>SUM($D$3:D6)</f>
        <v>0</v>
      </c>
      <c r="F6" s="389">
        <f t="shared" si="1"/>
        <v>0</v>
      </c>
    </row>
    <row r="7" spans="1:7">
      <c r="A7" s="170">
        <f>SUBTOTAL(103,B$4:B7)</f>
        <v>0</v>
      </c>
      <c r="B7" s="143"/>
      <c r="C7" s="186"/>
      <c r="D7" s="178">
        <f t="shared" si="0"/>
        <v>0</v>
      </c>
      <c r="E7" s="180">
        <f>SUM($D$3:D7)</f>
        <v>0</v>
      </c>
      <c r="F7" s="389">
        <f t="shared" si="1"/>
        <v>0</v>
      </c>
    </row>
    <row r="8" spans="1:7">
      <c r="A8" s="170">
        <f>SUBTOTAL(103,B$4:B8)</f>
        <v>0</v>
      </c>
      <c r="B8" s="299"/>
      <c r="C8" s="186"/>
      <c r="D8" s="178">
        <f t="shared" si="0"/>
        <v>0</v>
      </c>
      <c r="E8" s="180">
        <f>SUM($D$3:D8)</f>
        <v>0</v>
      </c>
      <c r="F8" s="389">
        <f t="shared" si="1"/>
        <v>0</v>
      </c>
    </row>
    <row r="9" spans="1:7">
      <c r="A9" s="170">
        <f>SUBTOTAL(103,B$4:B9)</f>
        <v>0</v>
      </c>
      <c r="B9" s="299"/>
      <c r="C9" s="186"/>
      <c r="D9" s="178">
        <f>C9</f>
        <v>0</v>
      </c>
      <c r="E9" s="180">
        <f>SUM($D$3:D9)</f>
        <v>0</v>
      </c>
      <c r="F9" s="389">
        <f t="shared" si="1"/>
        <v>0</v>
      </c>
    </row>
    <row r="10" spans="1:7">
      <c r="A10" s="170">
        <f>SUBTOTAL(103,B$4:B10)</f>
        <v>0</v>
      </c>
      <c r="B10" s="299"/>
      <c r="C10" s="186"/>
      <c r="D10" s="178">
        <f>C10</f>
        <v>0</v>
      </c>
      <c r="E10" s="180">
        <f>SUM($D$3:D10)</f>
        <v>0</v>
      </c>
      <c r="F10" s="389">
        <f t="shared" si="1"/>
        <v>0</v>
      </c>
    </row>
    <row r="11" spans="1:7">
      <c r="A11" s="170">
        <f>SUBTOTAL(103,B$4:B11)</f>
        <v>0</v>
      </c>
      <c r="B11" s="143"/>
      <c r="C11" s="186"/>
      <c r="D11" s="178">
        <f>C11</f>
        <v>0</v>
      </c>
      <c r="E11" s="180">
        <f>SUM($D$3:D11)</f>
        <v>0</v>
      </c>
      <c r="F11" s="389">
        <f t="shared" si="1"/>
        <v>0</v>
      </c>
    </row>
    <row r="12" spans="1:7">
      <c r="A12" s="170">
        <f>SUBTOTAL(103,B$4:B12)</f>
        <v>0</v>
      </c>
      <c r="B12" s="143"/>
      <c r="C12" s="186"/>
      <c r="D12" s="178">
        <f>C12</f>
        <v>0</v>
      </c>
      <c r="E12" s="180">
        <f>SUM($D$3:D12)</f>
        <v>0</v>
      </c>
      <c r="F12" s="389">
        <f t="shared" si="1"/>
        <v>0</v>
      </c>
    </row>
    <row r="13" spans="1:7">
      <c r="A13" s="170">
        <f>SUBTOTAL(103,B$4:B13)</f>
        <v>0</v>
      </c>
      <c r="B13" s="143"/>
      <c r="C13" s="186"/>
      <c r="D13" s="178">
        <f t="shared" ref="D13:D50" si="2">C13</f>
        <v>0</v>
      </c>
      <c r="E13" s="180">
        <f>SUM($D$3:D13)</f>
        <v>0</v>
      </c>
      <c r="F13" s="389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2"/>
        <v>0</v>
      </c>
      <c r="E14" s="180">
        <f>SUM($D$3:D14)</f>
        <v>0</v>
      </c>
      <c r="F14" s="389">
        <f t="shared" si="1"/>
        <v>0</v>
      </c>
    </row>
    <row r="15" spans="1:7">
      <c r="A15" s="170">
        <f>SUBTOTAL(103,B$4:B15)</f>
        <v>0</v>
      </c>
      <c r="B15" s="143"/>
      <c r="C15" s="181"/>
      <c r="D15" s="178">
        <f t="shared" si="2"/>
        <v>0</v>
      </c>
      <c r="E15" s="180">
        <f>SUM($D$3:D15)</f>
        <v>0</v>
      </c>
      <c r="F15" s="389">
        <f t="shared" si="1"/>
        <v>0</v>
      </c>
    </row>
    <row r="16" spans="1:7">
      <c r="A16" s="170">
        <f>SUBTOTAL(103,B$4:B16)</f>
        <v>0</v>
      </c>
      <c r="B16" s="143"/>
      <c r="C16" s="181"/>
      <c r="D16" s="178">
        <f t="shared" si="2"/>
        <v>0</v>
      </c>
      <c r="E16" s="180">
        <f>SUM($D$3:D16)</f>
        <v>0</v>
      </c>
      <c r="F16" s="389">
        <f t="shared" si="1"/>
        <v>0</v>
      </c>
    </row>
    <row r="17" spans="1:6">
      <c r="A17" s="170">
        <f>SUBTOTAL(103,B$4:B17)</f>
        <v>0</v>
      </c>
      <c r="B17" s="143"/>
      <c r="C17" s="181"/>
      <c r="D17" s="178">
        <f t="shared" si="2"/>
        <v>0</v>
      </c>
      <c r="E17" s="180">
        <f>SUM($D$3:D17)</f>
        <v>0</v>
      </c>
      <c r="F17" s="389">
        <f t="shared" si="1"/>
        <v>0</v>
      </c>
    </row>
    <row r="18" spans="1:6">
      <c r="A18" s="170">
        <f>SUBTOTAL(103,B$4:B18)</f>
        <v>0</v>
      </c>
      <c r="B18" s="143"/>
      <c r="C18" s="181"/>
      <c r="D18" s="178">
        <f t="shared" si="2"/>
        <v>0</v>
      </c>
      <c r="E18" s="180">
        <f>SUM($D$3:D18)</f>
        <v>0</v>
      </c>
      <c r="F18" s="389">
        <f t="shared" si="1"/>
        <v>0</v>
      </c>
    </row>
    <row r="19" spans="1:6">
      <c r="A19" s="170">
        <f>SUBTOTAL(103,B$4:B19)</f>
        <v>0</v>
      </c>
      <c r="B19" s="143"/>
      <c r="C19" s="181"/>
      <c r="D19" s="178">
        <f t="shared" si="2"/>
        <v>0</v>
      </c>
      <c r="E19" s="180">
        <f>SUM($D$3:D19)</f>
        <v>0</v>
      </c>
      <c r="F19" s="389">
        <f t="shared" si="1"/>
        <v>0</v>
      </c>
    </row>
    <row r="20" spans="1:6">
      <c r="A20" s="170">
        <f>SUBTOTAL(103,B$4:B20)</f>
        <v>0</v>
      </c>
      <c r="B20" s="143"/>
      <c r="C20" s="181"/>
      <c r="D20" s="178">
        <f t="shared" si="2"/>
        <v>0</v>
      </c>
      <c r="E20" s="180">
        <f>SUM($D$3:D20)</f>
        <v>0</v>
      </c>
      <c r="F20" s="389">
        <f t="shared" si="1"/>
        <v>0</v>
      </c>
    </row>
    <row r="21" spans="1:6">
      <c r="A21" s="170">
        <f>SUBTOTAL(103,B$4:B21)</f>
        <v>0</v>
      </c>
      <c r="B21" s="143"/>
      <c r="C21" s="181"/>
      <c r="D21" s="178">
        <f t="shared" si="2"/>
        <v>0</v>
      </c>
      <c r="E21" s="180">
        <f>SUM($D$3:D21)</f>
        <v>0</v>
      </c>
      <c r="F21" s="389">
        <f t="shared" si="1"/>
        <v>0</v>
      </c>
    </row>
    <row r="22" spans="1:6">
      <c r="A22" s="170">
        <f>SUBTOTAL(103,B$4:B22)</f>
        <v>0</v>
      </c>
      <c r="B22" s="143"/>
      <c r="C22" s="181"/>
      <c r="D22" s="178">
        <f t="shared" si="2"/>
        <v>0</v>
      </c>
      <c r="E22" s="180">
        <f>SUM($D$3:D22)</f>
        <v>0</v>
      </c>
      <c r="F22" s="389">
        <f t="shared" si="1"/>
        <v>0</v>
      </c>
    </row>
    <row r="23" spans="1:6">
      <c r="A23" s="170">
        <f>SUBTOTAL(103,B$4:B23)</f>
        <v>0</v>
      </c>
      <c r="B23" s="143"/>
      <c r="C23" s="181"/>
      <c r="D23" s="178">
        <f t="shared" si="2"/>
        <v>0</v>
      </c>
      <c r="E23" s="180">
        <f>SUM($D$3:D23)</f>
        <v>0</v>
      </c>
      <c r="F23" s="389">
        <f t="shared" si="1"/>
        <v>0</v>
      </c>
    </row>
    <row r="24" spans="1:6">
      <c r="A24" s="170">
        <f>SUBTOTAL(103,B$4:B24)</f>
        <v>0</v>
      </c>
      <c r="B24" s="143"/>
      <c r="C24" s="181"/>
      <c r="D24" s="178">
        <f t="shared" si="2"/>
        <v>0</v>
      </c>
      <c r="E24" s="180">
        <f>SUM($D$3:D24)</f>
        <v>0</v>
      </c>
      <c r="F24" s="389">
        <f t="shared" si="1"/>
        <v>0</v>
      </c>
    </row>
    <row r="25" spans="1:6">
      <c r="A25" s="170">
        <f>SUBTOTAL(103,B$4:B25)</f>
        <v>0</v>
      </c>
      <c r="B25" s="143"/>
      <c r="C25" s="181"/>
      <c r="D25" s="178">
        <f t="shared" si="2"/>
        <v>0</v>
      </c>
      <c r="E25" s="180">
        <f>SUM($D$3:D25)</f>
        <v>0</v>
      </c>
      <c r="F25" s="389">
        <f t="shared" si="1"/>
        <v>0</v>
      </c>
    </row>
    <row r="26" spans="1:6">
      <c r="A26" s="170">
        <f>SUBTOTAL(103,B$4:B26)</f>
        <v>0</v>
      </c>
      <c r="B26" s="143"/>
      <c r="C26" s="181"/>
      <c r="D26" s="178">
        <f t="shared" si="2"/>
        <v>0</v>
      </c>
      <c r="E26" s="180">
        <f>SUM($D$3:D26)</f>
        <v>0</v>
      </c>
      <c r="F26" s="389">
        <f t="shared" si="1"/>
        <v>0</v>
      </c>
    </row>
    <row r="27" spans="1:6">
      <c r="A27" s="170">
        <f>SUBTOTAL(103,B$4:B27)</f>
        <v>0</v>
      </c>
      <c r="B27" s="143"/>
      <c r="C27" s="181"/>
      <c r="D27" s="178">
        <f t="shared" si="2"/>
        <v>0</v>
      </c>
      <c r="E27" s="180">
        <f>SUM($D$3:D27)</f>
        <v>0</v>
      </c>
      <c r="F27" s="389">
        <f t="shared" si="1"/>
        <v>0</v>
      </c>
    </row>
    <row r="28" spans="1:6">
      <c r="A28" s="170">
        <f>SUBTOTAL(103,B$4:B28)</f>
        <v>0</v>
      </c>
      <c r="B28" s="143"/>
      <c r="C28" s="181"/>
      <c r="D28" s="178">
        <f t="shared" si="2"/>
        <v>0</v>
      </c>
      <c r="E28" s="180">
        <f>SUM($D$3:D28)</f>
        <v>0</v>
      </c>
      <c r="F28" s="389">
        <f t="shared" si="1"/>
        <v>0</v>
      </c>
    </row>
    <row r="29" spans="1:6">
      <c r="A29" s="170">
        <f>SUBTOTAL(103,B$4:B29)</f>
        <v>0</v>
      </c>
      <c r="B29" s="143"/>
      <c r="C29" s="181"/>
      <c r="D29" s="178">
        <f t="shared" si="2"/>
        <v>0</v>
      </c>
      <c r="E29" s="180">
        <f>SUM($D$3:D29)</f>
        <v>0</v>
      </c>
      <c r="F29" s="389">
        <f t="shared" si="1"/>
        <v>0</v>
      </c>
    </row>
    <row r="30" spans="1:6">
      <c r="A30" s="170">
        <f>SUBTOTAL(103,B$4:B30)</f>
        <v>0</v>
      </c>
      <c r="B30" s="143"/>
      <c r="C30" s="181"/>
      <c r="D30" s="178">
        <f t="shared" si="2"/>
        <v>0</v>
      </c>
      <c r="E30" s="180">
        <f>SUM($D$3:D30)</f>
        <v>0</v>
      </c>
      <c r="F30" s="389">
        <f t="shared" si="1"/>
        <v>0</v>
      </c>
    </row>
    <row r="31" spans="1:6">
      <c r="A31" s="170">
        <f>SUBTOTAL(103,B$4:B31)</f>
        <v>0</v>
      </c>
      <c r="B31" s="143"/>
      <c r="C31" s="181"/>
      <c r="D31" s="178">
        <f t="shared" si="2"/>
        <v>0</v>
      </c>
      <c r="E31" s="180">
        <f>SUM($D$3:D31)</f>
        <v>0</v>
      </c>
      <c r="F31" s="389">
        <f t="shared" si="1"/>
        <v>0</v>
      </c>
    </row>
    <row r="32" spans="1:6">
      <c r="A32" s="170">
        <f>SUBTOTAL(103,B$4:B32)</f>
        <v>0</v>
      </c>
      <c r="B32" s="143"/>
      <c r="C32" s="181"/>
      <c r="D32" s="178">
        <f t="shared" si="2"/>
        <v>0</v>
      </c>
      <c r="E32" s="180">
        <f>SUM($D$3:D32)</f>
        <v>0</v>
      </c>
      <c r="F32" s="389">
        <f t="shared" si="1"/>
        <v>0</v>
      </c>
    </row>
    <row r="33" spans="1:6">
      <c r="A33" s="170">
        <f>SUBTOTAL(103,B$4:B33)</f>
        <v>0</v>
      </c>
      <c r="B33" s="143"/>
      <c r="C33" s="181"/>
      <c r="D33" s="178">
        <f t="shared" si="2"/>
        <v>0</v>
      </c>
      <c r="E33" s="180">
        <f>SUM($D$3:D33)</f>
        <v>0</v>
      </c>
      <c r="F33" s="389">
        <f t="shared" si="1"/>
        <v>0</v>
      </c>
    </row>
    <row r="34" spans="1:6">
      <c r="A34" s="170">
        <f>SUBTOTAL(103,B$4:B34)</f>
        <v>0</v>
      </c>
      <c r="B34" s="143"/>
      <c r="C34" s="181"/>
      <c r="D34" s="178">
        <f t="shared" si="2"/>
        <v>0</v>
      </c>
      <c r="E34" s="180">
        <f>SUM($D$3:D34)</f>
        <v>0</v>
      </c>
      <c r="F34" s="389">
        <f t="shared" si="1"/>
        <v>0</v>
      </c>
    </row>
    <row r="35" spans="1:6">
      <c r="A35" s="170">
        <f>SUBTOTAL(103,B$4:B35)</f>
        <v>0</v>
      </c>
      <c r="B35" s="143"/>
      <c r="C35" s="181"/>
      <c r="D35" s="178">
        <f t="shared" si="2"/>
        <v>0</v>
      </c>
      <c r="E35" s="180">
        <f>SUM($D$3:D35)</f>
        <v>0</v>
      </c>
      <c r="F35" s="389">
        <f t="shared" si="1"/>
        <v>0</v>
      </c>
    </row>
    <row r="36" spans="1:6">
      <c r="A36" s="170">
        <f>SUBTOTAL(103,B$4:B36)</f>
        <v>0</v>
      </c>
      <c r="B36" s="143"/>
      <c r="C36" s="181"/>
      <c r="D36" s="178">
        <f t="shared" si="2"/>
        <v>0</v>
      </c>
      <c r="E36" s="180">
        <f>SUM($D$3:D36)</f>
        <v>0</v>
      </c>
      <c r="F36" s="389">
        <f t="shared" si="1"/>
        <v>0</v>
      </c>
    </row>
    <row r="37" spans="1:6">
      <c r="A37" s="170">
        <f>SUBTOTAL(103,B$4:B37)</f>
        <v>0</v>
      </c>
      <c r="B37" s="143"/>
      <c r="C37" s="181"/>
      <c r="D37" s="178">
        <f t="shared" si="2"/>
        <v>0</v>
      </c>
      <c r="E37" s="180">
        <f>SUM($D$3:D37)</f>
        <v>0</v>
      </c>
      <c r="F37" s="389">
        <f t="shared" si="1"/>
        <v>0</v>
      </c>
    </row>
    <row r="38" spans="1:6">
      <c r="A38" s="170">
        <f>SUBTOTAL(103,B$4:B38)</f>
        <v>0</v>
      </c>
      <c r="B38" s="143"/>
      <c r="C38" s="181"/>
      <c r="D38" s="178">
        <f t="shared" si="2"/>
        <v>0</v>
      </c>
      <c r="E38" s="180">
        <f>SUM($D$3:D38)</f>
        <v>0</v>
      </c>
      <c r="F38" s="389">
        <f t="shared" si="1"/>
        <v>0</v>
      </c>
    </row>
    <row r="39" spans="1:6">
      <c r="A39" s="170">
        <f>SUBTOTAL(103,B$4:B39)</f>
        <v>0</v>
      </c>
      <c r="B39" s="143"/>
      <c r="C39" s="181"/>
      <c r="D39" s="178">
        <f t="shared" si="2"/>
        <v>0</v>
      </c>
      <c r="E39" s="180">
        <f>SUM($D$3:D39)</f>
        <v>0</v>
      </c>
      <c r="F39" s="389">
        <f t="shared" si="1"/>
        <v>0</v>
      </c>
    </row>
    <row r="40" spans="1:6">
      <c r="A40" s="170">
        <f>SUBTOTAL(103,B$4:B40)</f>
        <v>0</v>
      </c>
      <c r="B40" s="143"/>
      <c r="C40" s="181"/>
      <c r="D40" s="178">
        <f t="shared" si="2"/>
        <v>0</v>
      </c>
      <c r="E40" s="180">
        <f>SUM($D$3:D40)</f>
        <v>0</v>
      </c>
      <c r="F40" s="389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2"/>
        <v>0</v>
      </c>
      <c r="E41" s="180">
        <f>SUM($D$3:D41)</f>
        <v>0</v>
      </c>
      <c r="F41" s="389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2"/>
        <v>0</v>
      </c>
      <c r="E42" s="180">
        <f>SUM($D$3:D42)</f>
        <v>0</v>
      </c>
      <c r="F42" s="389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2"/>
        <v>0</v>
      </c>
      <c r="E43" s="180">
        <f>SUM($D$3:D43)</f>
        <v>0</v>
      </c>
      <c r="F43" s="389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2"/>
        <v>0</v>
      </c>
      <c r="E44" s="180">
        <f>SUM($D$3:D44)</f>
        <v>0</v>
      </c>
      <c r="F44" s="389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2"/>
        <v>0</v>
      </c>
      <c r="E45" s="180">
        <f>SUM($D$3:D45)</f>
        <v>0</v>
      </c>
      <c r="F45" s="389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2"/>
        <v>0</v>
      </c>
      <c r="E46" s="180">
        <f>SUM($D$3:D46)</f>
        <v>0</v>
      </c>
      <c r="F46" s="389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2"/>
        <v>0</v>
      </c>
      <c r="E47" s="180">
        <f>SUM($D$3:D47)</f>
        <v>0</v>
      </c>
      <c r="F47" s="389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2"/>
        <v>0</v>
      </c>
      <c r="E48" s="180">
        <f>SUM($D$3:D48)</f>
        <v>0</v>
      </c>
      <c r="F48" s="389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2"/>
        <v>0</v>
      </c>
      <c r="E49" s="180">
        <f>SUM($D$3:D49)</f>
        <v>0</v>
      </c>
      <c r="F49" s="389">
        <f t="shared" si="1"/>
        <v>0</v>
      </c>
    </row>
    <row r="50" spans="1:6">
      <c r="A50" s="170">
        <f>SUBTOTAL(103,B$4:B50)</f>
        <v>0</v>
      </c>
      <c r="B50" s="143"/>
      <c r="C50" s="181"/>
      <c r="D50" s="178">
        <f t="shared" si="2"/>
        <v>0</v>
      </c>
      <c r="E50" s="180">
        <f>SUM($D$3:D50)</f>
        <v>0</v>
      </c>
      <c r="F50" s="389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494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B4" sqref="B4:C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45919</v>
      </c>
    </row>
    <row r="2" spans="1:7" ht="34.5" customHeight="1">
      <c r="A2" s="514" t="s">
        <v>475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 ht="20.25" customHeight="1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8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8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1.75" customHeight="1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495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:C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45920</v>
      </c>
    </row>
    <row r="2" spans="1:7" ht="34.5" customHeight="1">
      <c r="A2" s="514" t="s">
        <v>476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46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46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46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46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46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46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46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46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46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46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>A37</f>
        <v>0</v>
      </c>
    </row>
    <row r="38" spans="1:6">
      <c r="A38" s="170">
        <f>SUBTOTAL(103,B$4:B38)</f>
        <v>0</v>
      </c>
      <c r="B38" s="384"/>
      <c r="C38" s="181"/>
      <c r="D38" s="178">
        <f t="shared" si="0"/>
        <v>0</v>
      </c>
      <c r="E38" s="180">
        <f>SUM($D$3:D38)</f>
        <v>0</v>
      </c>
      <c r="F38" s="391">
        <f t="shared" ref="F38:F46" si="2">A38</f>
        <v>0</v>
      </c>
    </row>
    <row r="39" spans="1:6">
      <c r="A39" s="170">
        <f>SUBTOTAL(103,B$4:B39)</f>
        <v>0</v>
      </c>
      <c r="B39" s="384"/>
      <c r="C39" s="181"/>
      <c r="D39" s="178">
        <f t="shared" si="0"/>
        <v>0</v>
      </c>
      <c r="E39" s="180">
        <f>SUM($D$3:D39)</f>
        <v>0</v>
      </c>
      <c r="F39" s="391">
        <f t="shared" si="2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2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2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2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2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2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2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2"/>
        <v>0</v>
      </c>
    </row>
    <row r="47" spans="1:6">
      <c r="A47" s="170">
        <f>SUBTOTAL(103,B$4:B47)</f>
        <v>0</v>
      </c>
      <c r="B47" s="246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246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496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45921</v>
      </c>
    </row>
    <row r="2" spans="1:7" ht="34.5" customHeight="1">
      <c r="A2" s="514" t="s">
        <v>464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432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432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432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432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432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432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432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SUBTOTAL(103,B$4:B10)</f>
        <v>0</v>
      </c>
      <c r="B11" s="432"/>
      <c r="C11" s="186"/>
      <c r="D11" s="178">
        <f>C11</f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SUBTOTAL(103,B$4:B11)</f>
        <v>0</v>
      </c>
      <c r="B12" s="432"/>
      <c r="C12" s="186"/>
      <c r="D12" s="178">
        <f>C12</f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SUBTOTAL(103,B$4:B12)</f>
        <v>0</v>
      </c>
      <c r="B13" s="432"/>
      <c r="C13" s="186"/>
      <c r="D13" s="178">
        <f>C13</f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432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46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46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462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45917.554558101852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45911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300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39803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12155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1490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53748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53748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181232</v>
      </c>
      <c r="F21" s="436"/>
    </row>
    <row r="22" spans="2:6">
      <c r="B22"/>
      <c r="C22"/>
      <c r="D22" s="71" t="s">
        <v>237</v>
      </c>
      <c r="E22" s="436">
        <f>'R'!J254</f>
        <v>143637.20799301032</v>
      </c>
      <c r="F22" s="436"/>
    </row>
    <row r="23" spans="2:6">
      <c r="B23"/>
      <c r="C23"/>
      <c r="D23" s="71" t="s">
        <v>238</v>
      </c>
      <c r="E23" s="436">
        <f>'R'!L254</f>
        <v>271121.20799301035</v>
      </c>
      <c r="F23" s="436"/>
    </row>
    <row r="24" spans="2:6">
      <c r="B24"/>
      <c r="C24"/>
      <c r="D24" s="79" t="s">
        <v>239</v>
      </c>
      <c r="E24" s="436">
        <f>'R'!F254</f>
        <v>53748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45922</v>
      </c>
    </row>
    <row r="2" spans="1:7" ht="34.5" customHeight="1">
      <c r="A2" s="514" t="s">
        <v>432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45923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14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14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14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14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14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14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14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14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14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14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14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14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14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14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14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14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14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14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14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14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14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14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14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14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14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14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14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14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14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14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14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14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14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1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1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1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1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45924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41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41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45926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85">
        <f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85">
        <f t="shared" ref="F5:F50" si="1">A5</f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85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85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85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85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85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85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85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85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5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85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85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85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85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85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85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85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85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85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85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85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85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85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85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85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85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85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85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85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85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85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85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85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85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85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85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85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85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85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85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85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85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85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85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85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85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45926</v>
      </c>
    </row>
    <row r="2" spans="1:7" ht="34.5" customHeight="1">
      <c r="A2" s="514" t="s">
        <v>446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67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67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67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67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67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67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67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67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67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67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67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67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67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67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67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67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67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67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67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67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67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67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67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67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67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67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67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67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67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67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67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67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67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67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67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 ht="20.25" customHeight="1">
      <c r="A40" s="170">
        <f>SUBTOTAL(103,B$4:B40)</f>
        <v>0</v>
      </c>
      <c r="B40" s="367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 ht="20.25" customHeight="1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 ht="20.25" customHeight="1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 ht="20.25" customHeight="1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 ht="20.25" customHeight="1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 ht="20.25" customHeight="1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 ht="20.25" customHeight="1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0.25" customHeight="1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 ht="20.25" customHeight="1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67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="130" zoomScaleNormal="130" workbookViewId="0">
      <selection activeCell="F3" sqref="F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460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45911</v>
      </c>
      <c r="C4" s="267" t="str">
        <f>'1'!A2</f>
        <v>11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96387</v>
      </c>
      <c r="E4" s="11" t="s">
        <v>479</v>
      </c>
      <c r="F4" s="24">
        <f>'1'!F48</f>
        <v>9</v>
      </c>
    </row>
    <row r="5" spans="1:6" ht="36">
      <c r="A5" s="21">
        <f>SUBTOTAL(103,B$4:B5)</f>
        <v>2</v>
      </c>
      <c r="B5" s="190">
        <f>P!F3</f>
        <v>45912</v>
      </c>
      <c r="C5" s="267" t="str">
        <f>'2'!A2</f>
        <v xml:space="preserve">12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84845</v>
      </c>
      <c r="E5" s="11" t="s">
        <v>480</v>
      </c>
      <c r="F5" s="24">
        <f>'2'!F50</f>
        <v>12</v>
      </c>
    </row>
    <row r="6" spans="1:6" ht="36">
      <c r="A6" s="21">
        <f>SUBTOTAL(103,B$4:B6)</f>
        <v>3</v>
      </c>
      <c r="B6" s="190">
        <f>P!H3</f>
        <v>45913</v>
      </c>
      <c r="C6" s="267" t="str">
        <f>'3'!A2</f>
        <v>03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0</v>
      </c>
      <c r="E6" s="11" t="s">
        <v>481</v>
      </c>
      <c r="F6" s="24">
        <f>'3'!F50</f>
        <v>0</v>
      </c>
    </row>
    <row r="7" spans="1:6" ht="36">
      <c r="A7" s="21">
        <f>SUBTOTAL(103,B$4:B7)</f>
        <v>4</v>
      </c>
      <c r="B7" s="190">
        <f>P!J3</f>
        <v>45914</v>
      </c>
      <c r="C7" s="267" t="str">
        <f>'4'!A2</f>
        <v>04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0</v>
      </c>
      <c r="E7" s="11" t="s">
        <v>463</v>
      </c>
      <c r="F7" s="24">
        <f>'4'!F50</f>
        <v>0</v>
      </c>
    </row>
    <row r="8" spans="1:6" ht="36">
      <c r="A8" s="21">
        <f>SUBTOTAL(103,B$4:B8)</f>
        <v>5</v>
      </c>
      <c r="B8" s="190">
        <f>P!L3</f>
        <v>45915</v>
      </c>
      <c r="C8" s="267" t="str">
        <f>'5'!A2</f>
        <v>0৫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0</v>
      </c>
      <c r="E8" s="11" t="s">
        <v>482</v>
      </c>
      <c r="F8" s="24">
        <f>'5'!F50</f>
        <v>0</v>
      </c>
    </row>
    <row r="9" spans="1:6" ht="36">
      <c r="A9" s="21">
        <f>SUBTOTAL(103,B$4:B9)</f>
        <v>6</v>
      </c>
      <c r="B9" s="190">
        <f>P!N3</f>
        <v>45916</v>
      </c>
      <c r="C9" s="267" t="str">
        <f>'6'!A2</f>
        <v>06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0</v>
      </c>
      <c r="E9" s="11" t="s">
        <v>483</v>
      </c>
      <c r="F9" s="24">
        <f>'6'!F50</f>
        <v>0</v>
      </c>
    </row>
    <row r="10" spans="1:6" ht="36">
      <c r="A10" s="21">
        <f>SUBTOTAL(103,B$4:B10)</f>
        <v>7</v>
      </c>
      <c r="B10" s="190">
        <f>P!P3</f>
        <v>45917</v>
      </c>
      <c r="C10" s="267" t="str">
        <f>'7'!A2</f>
        <v>07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0</v>
      </c>
      <c r="E10" s="11" t="s">
        <v>484</v>
      </c>
      <c r="F10" s="24">
        <f>'7'!F50</f>
        <v>0</v>
      </c>
    </row>
    <row r="11" spans="1:6" ht="36">
      <c r="A11" s="21">
        <f>SUBTOTAL(103,B$4:B11)</f>
        <v>8</v>
      </c>
      <c r="B11" s="190">
        <f>P!R3</f>
        <v>45918</v>
      </c>
      <c r="C11" s="267" t="str">
        <f>'8'!A2</f>
        <v>08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0</v>
      </c>
      <c r="E11" s="11" t="s">
        <v>485</v>
      </c>
      <c r="F11" s="24">
        <f>'8'!F50</f>
        <v>0</v>
      </c>
    </row>
    <row r="12" spans="1:6" ht="36">
      <c r="A12" s="21">
        <f>SUBTOTAL(103,B$4:B12)</f>
        <v>9</v>
      </c>
      <c r="B12" s="190">
        <f>P!T3</f>
        <v>45919</v>
      </c>
      <c r="C12" s="267" t="str">
        <f>'9'!A2</f>
        <v>09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0</v>
      </c>
      <c r="E12" s="11" t="s">
        <v>486</v>
      </c>
      <c r="F12" s="24">
        <f>'9'!F50</f>
        <v>0</v>
      </c>
    </row>
    <row r="13" spans="1:6" ht="36">
      <c r="A13" s="21">
        <f>SUBTOTAL(103,B$4:B13)</f>
        <v>10</v>
      </c>
      <c r="B13" s="190">
        <f>P!V3</f>
        <v>45920</v>
      </c>
      <c r="C13" s="267" t="str">
        <f>'10'!A2</f>
        <v>10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0</v>
      </c>
      <c r="E13" s="11" t="s">
        <v>431</v>
      </c>
      <c r="F13" s="24">
        <f>'10'!F50</f>
        <v>0</v>
      </c>
    </row>
    <row r="14" spans="1:6" ht="36" hidden="1">
      <c r="A14" s="21">
        <f>SUBTOTAL(103,B$4:B14)</f>
        <v>10</v>
      </c>
      <c r="B14" s="190">
        <f>P!X3</f>
        <v>45921</v>
      </c>
      <c r="C14" s="274" t="str">
        <f>'11'!A2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0">
        <f>P!Z3</f>
        <v>45922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428</v>
      </c>
      <c r="F15" s="24">
        <f>'12'!F50</f>
        <v>0</v>
      </c>
    </row>
    <row r="16" spans="1:6" ht="36" hidden="1">
      <c r="A16" s="21">
        <f>SUBTOTAL(103,B$4:B16)</f>
        <v>10</v>
      </c>
      <c r="B16" s="190">
        <f>P!AB3</f>
        <v>45923</v>
      </c>
      <c r="C16" s="339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429</v>
      </c>
      <c r="F16" s="24">
        <f>'13'!F50</f>
        <v>0</v>
      </c>
    </row>
    <row r="17" spans="1:6" ht="36" hidden="1">
      <c r="A17" s="21">
        <f>SUBTOTAL(103,B$4:B17)</f>
        <v>10</v>
      </c>
      <c r="B17" s="190">
        <f>P!AD3</f>
        <v>45924</v>
      </c>
      <c r="C17" s="339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430</v>
      </c>
      <c r="F17" s="24">
        <f>'14'!F50</f>
        <v>0</v>
      </c>
    </row>
    <row r="18" spans="1:6" ht="36" hidden="1">
      <c r="A18" s="21">
        <f>SUBTOTAL(103,B$4:B18)</f>
        <v>10</v>
      </c>
      <c r="B18" s="190">
        <f>P!AF3</f>
        <v>45925</v>
      </c>
      <c r="C18" s="363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430</v>
      </c>
      <c r="F18" s="24">
        <f>'15'!F50</f>
        <v>0</v>
      </c>
    </row>
    <row r="19" spans="1:6" ht="36" hidden="1">
      <c r="A19" s="21">
        <f>SUBTOTAL(103,B$4:B19)</f>
        <v>10</v>
      </c>
      <c r="B19" s="190">
        <f>P!AH3</f>
        <v>45926</v>
      </c>
      <c r="C19" s="339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431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181232</v>
      </c>
      <c r="E20" s="518"/>
      <c r="F20" s="156"/>
    </row>
    <row r="21" spans="1:6" ht="19.5">
      <c r="C21" s="516" t="s">
        <v>478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13" customWidth="1"/>
    <col min="2" max="2" width="35.7109375" style="413" customWidth="1"/>
    <col min="3" max="3" width="15" style="429"/>
    <col min="4" max="5" width="15" style="429" customWidth="1"/>
    <col min="6" max="9" width="15" style="413" customWidth="1"/>
    <col min="10" max="11" width="15" style="393" customWidth="1"/>
    <col min="12" max="35" width="15" style="393"/>
    <col min="36" max="16384" width="15" style="396"/>
  </cols>
  <sheetData>
    <row r="1" spans="1:39" ht="21" customHeight="1">
      <c r="A1" s="392"/>
      <c r="B1" s="392"/>
      <c r="D1" s="393"/>
      <c r="E1" s="394">
        <f>SUM(E5:E254)</f>
        <v>300</v>
      </c>
      <c r="F1" s="393"/>
      <c r="G1" s="395">
        <f>SUM(G5:G254)</f>
        <v>99104</v>
      </c>
      <c r="H1" s="393"/>
      <c r="I1" s="394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449</v>
      </c>
      <c r="I2" s="522"/>
      <c r="AJ2" s="429" t="s">
        <v>211</v>
      </c>
      <c r="AK2" s="429" t="s">
        <v>211</v>
      </c>
      <c r="AL2" s="429" t="s">
        <v>211</v>
      </c>
      <c r="AM2" s="429" t="s">
        <v>211</v>
      </c>
    </row>
    <row r="3" spans="1:39" ht="21" customHeight="1">
      <c r="A3" s="521"/>
      <c r="B3" s="521"/>
      <c r="C3" s="521"/>
      <c r="D3" s="519" t="s">
        <v>450</v>
      </c>
      <c r="E3" s="519"/>
      <c r="F3" s="520" t="s">
        <v>451</v>
      </c>
      <c r="G3" s="520"/>
      <c r="H3" s="519" t="s">
        <v>452</v>
      </c>
      <c r="I3" s="519"/>
    </row>
    <row r="4" spans="1:39" ht="21" customHeight="1">
      <c r="A4" s="521"/>
      <c r="B4" s="521"/>
      <c r="C4" s="521"/>
      <c r="D4" s="397" t="s">
        <v>318</v>
      </c>
      <c r="E4" s="415" t="s">
        <v>321</v>
      </c>
      <c r="F4" s="420" t="s">
        <v>318</v>
      </c>
      <c r="G4" s="421" t="s">
        <v>321</v>
      </c>
      <c r="H4" s="419" t="s">
        <v>318</v>
      </c>
      <c r="I4" s="397" t="s">
        <v>321</v>
      </c>
    </row>
    <row r="5" spans="1:39">
      <c r="A5" s="429">
        <v>1</v>
      </c>
      <c r="B5" s="398" t="s">
        <v>16</v>
      </c>
      <c r="C5" s="429" t="s">
        <v>9</v>
      </c>
      <c r="D5" s="399"/>
      <c r="E5" s="416"/>
      <c r="F5" s="422"/>
      <c r="G5" s="423"/>
      <c r="H5" s="414">
        <f>D5+F5</f>
        <v>0</v>
      </c>
      <c r="I5" s="400">
        <f>E5+G5</f>
        <v>0</v>
      </c>
    </row>
    <row r="6" spans="1:39">
      <c r="A6" s="429">
        <v>2</v>
      </c>
      <c r="B6" s="398" t="s">
        <v>225</v>
      </c>
      <c r="C6" s="429" t="s">
        <v>9</v>
      </c>
      <c r="D6" s="399"/>
      <c r="E6" s="416"/>
      <c r="F6" s="422"/>
      <c r="G6" s="423"/>
      <c r="H6" s="414">
        <f t="shared" ref="H6:H69" si="0">D6+F6</f>
        <v>0</v>
      </c>
      <c r="I6" s="400">
        <f t="shared" ref="I6:I69" si="1">E6+G6</f>
        <v>0</v>
      </c>
    </row>
    <row r="7" spans="1:39">
      <c r="A7" s="429">
        <v>3</v>
      </c>
      <c r="B7" s="398" t="s">
        <v>17</v>
      </c>
      <c r="C7" s="429" t="s">
        <v>9</v>
      </c>
      <c r="D7" s="399"/>
      <c r="E7" s="416"/>
      <c r="F7" s="422"/>
      <c r="G7" s="423"/>
      <c r="H7" s="414">
        <f t="shared" si="0"/>
        <v>0</v>
      </c>
      <c r="I7" s="400">
        <f t="shared" si="1"/>
        <v>0</v>
      </c>
    </row>
    <row r="8" spans="1:39">
      <c r="A8" s="429">
        <v>4</v>
      </c>
      <c r="B8" s="398" t="s">
        <v>18</v>
      </c>
      <c r="C8" s="429" t="s">
        <v>9</v>
      </c>
      <c r="D8" s="399"/>
      <c r="E8" s="416"/>
      <c r="F8" s="422"/>
      <c r="G8" s="423"/>
      <c r="H8" s="414">
        <f t="shared" si="0"/>
        <v>0</v>
      </c>
      <c r="I8" s="400">
        <f t="shared" si="1"/>
        <v>0</v>
      </c>
    </row>
    <row r="9" spans="1:39">
      <c r="A9" s="429">
        <v>5</v>
      </c>
      <c r="B9" s="398" t="s">
        <v>19</v>
      </c>
      <c r="C9" s="429" t="s">
        <v>9</v>
      </c>
      <c r="D9" s="399"/>
      <c r="E9" s="416"/>
      <c r="F9" s="422"/>
      <c r="G9" s="423"/>
      <c r="H9" s="414">
        <f t="shared" si="0"/>
        <v>0</v>
      </c>
      <c r="I9" s="400">
        <f t="shared" si="1"/>
        <v>0</v>
      </c>
    </row>
    <row r="10" spans="1:39">
      <c r="A10" s="429">
        <v>6</v>
      </c>
      <c r="B10" s="398" t="s">
        <v>20</v>
      </c>
      <c r="C10" s="429" t="s">
        <v>9</v>
      </c>
      <c r="D10" s="399"/>
      <c r="E10" s="416"/>
      <c r="F10" s="422"/>
      <c r="G10" s="423"/>
      <c r="H10" s="414">
        <f t="shared" si="0"/>
        <v>0</v>
      </c>
      <c r="I10" s="400">
        <f t="shared" si="1"/>
        <v>0</v>
      </c>
    </row>
    <row r="11" spans="1:39">
      <c r="A11" s="429">
        <v>7</v>
      </c>
      <c r="B11" s="398" t="s">
        <v>21</v>
      </c>
      <c r="C11" s="401" t="s">
        <v>9</v>
      </c>
      <c r="D11" s="399"/>
      <c r="E11" s="417"/>
      <c r="F11" s="422"/>
      <c r="G11" s="423"/>
      <c r="H11" s="414">
        <f t="shared" si="0"/>
        <v>0</v>
      </c>
      <c r="I11" s="400">
        <f t="shared" si="1"/>
        <v>0</v>
      </c>
    </row>
    <row r="12" spans="1:39">
      <c r="A12" s="429">
        <v>8</v>
      </c>
      <c r="B12" s="398" t="s">
        <v>375</v>
      </c>
      <c r="C12" s="401" t="s">
        <v>9</v>
      </c>
      <c r="D12" s="399"/>
      <c r="E12" s="417"/>
      <c r="F12" s="422"/>
      <c r="G12" s="423"/>
      <c r="H12" s="414">
        <f t="shared" si="0"/>
        <v>0</v>
      </c>
      <c r="I12" s="400">
        <f t="shared" si="1"/>
        <v>0</v>
      </c>
    </row>
    <row r="13" spans="1:39">
      <c r="A13" s="429">
        <v>9</v>
      </c>
      <c r="B13" s="398" t="s">
        <v>196</v>
      </c>
      <c r="C13" s="401" t="s">
        <v>9</v>
      </c>
      <c r="D13" s="399"/>
      <c r="E13" s="417"/>
      <c r="F13" s="422"/>
      <c r="G13" s="423"/>
      <c r="H13" s="414">
        <f t="shared" si="0"/>
        <v>0</v>
      </c>
      <c r="I13" s="400">
        <f t="shared" si="1"/>
        <v>0</v>
      </c>
    </row>
    <row r="14" spans="1:39">
      <c r="A14" s="429">
        <v>10</v>
      </c>
      <c r="B14" s="398" t="s">
        <v>403</v>
      </c>
      <c r="C14" s="401" t="s">
        <v>9</v>
      </c>
      <c r="D14" s="399"/>
      <c r="E14" s="417"/>
      <c r="F14" s="422"/>
      <c r="G14" s="423"/>
      <c r="H14" s="414">
        <f t="shared" si="0"/>
        <v>0</v>
      </c>
      <c r="I14" s="400">
        <f t="shared" si="1"/>
        <v>0</v>
      </c>
    </row>
    <row r="15" spans="1:39">
      <c r="A15" s="429">
        <v>11</v>
      </c>
      <c r="B15" s="398" t="s">
        <v>25</v>
      </c>
      <c r="C15" s="401" t="s">
        <v>26</v>
      </c>
      <c r="D15" s="399"/>
      <c r="E15" s="417"/>
      <c r="F15" s="422"/>
      <c r="G15" s="423"/>
      <c r="H15" s="414">
        <f t="shared" si="0"/>
        <v>0</v>
      </c>
      <c r="I15" s="400">
        <f t="shared" si="1"/>
        <v>0</v>
      </c>
    </row>
    <row r="16" spans="1:39">
      <c r="A16" s="429">
        <v>12</v>
      </c>
      <c r="B16" s="398" t="s">
        <v>27</v>
      </c>
      <c r="C16" s="401" t="s">
        <v>26</v>
      </c>
      <c r="D16" s="399"/>
      <c r="E16" s="417"/>
      <c r="F16" s="422"/>
      <c r="G16" s="423"/>
      <c r="H16" s="414">
        <f t="shared" si="0"/>
        <v>0</v>
      </c>
      <c r="I16" s="400">
        <f t="shared" si="1"/>
        <v>0</v>
      </c>
    </row>
    <row r="17" spans="1:9">
      <c r="A17" s="429">
        <v>13</v>
      </c>
      <c r="B17" s="398" t="s">
        <v>5</v>
      </c>
      <c r="C17" s="401" t="s">
        <v>9</v>
      </c>
      <c r="D17" s="399"/>
      <c r="E17" s="417"/>
      <c r="F17" s="422"/>
      <c r="G17" s="423"/>
      <c r="H17" s="414">
        <f t="shared" si="0"/>
        <v>0</v>
      </c>
      <c r="I17" s="400">
        <f t="shared" si="1"/>
        <v>0</v>
      </c>
    </row>
    <row r="18" spans="1:9">
      <c r="A18" s="429">
        <v>14</v>
      </c>
      <c r="B18" s="398" t="s">
        <v>199</v>
      </c>
      <c r="C18" s="401" t="s">
        <v>31</v>
      </c>
      <c r="D18" s="399"/>
      <c r="E18" s="417"/>
      <c r="F18" s="422"/>
      <c r="G18" s="423"/>
      <c r="H18" s="414">
        <f t="shared" si="0"/>
        <v>0</v>
      </c>
      <c r="I18" s="400">
        <f t="shared" si="1"/>
        <v>0</v>
      </c>
    </row>
    <row r="19" spans="1:9">
      <c r="A19" s="429">
        <v>15</v>
      </c>
      <c r="B19" s="398" t="s">
        <v>28</v>
      </c>
      <c r="C19" s="401" t="s">
        <v>118</v>
      </c>
      <c r="D19" s="399"/>
      <c r="E19" s="417"/>
      <c r="F19" s="422"/>
      <c r="G19" s="423"/>
      <c r="H19" s="414">
        <f t="shared" si="0"/>
        <v>0</v>
      </c>
      <c r="I19" s="400">
        <f t="shared" si="1"/>
        <v>0</v>
      </c>
    </row>
    <row r="20" spans="1:9">
      <c r="A20" s="429">
        <v>16</v>
      </c>
      <c r="B20" s="398" t="s">
        <v>29</v>
      </c>
      <c r="C20" s="401" t="s">
        <v>9</v>
      </c>
      <c r="D20" s="399"/>
      <c r="E20" s="417"/>
      <c r="F20" s="422"/>
      <c r="G20" s="423"/>
      <c r="H20" s="414">
        <f t="shared" si="0"/>
        <v>0</v>
      </c>
      <c r="I20" s="400">
        <f t="shared" si="1"/>
        <v>0</v>
      </c>
    </row>
    <row r="21" spans="1:9">
      <c r="A21" s="429">
        <v>17</v>
      </c>
      <c r="B21" s="398" t="s">
        <v>30</v>
      </c>
      <c r="C21" s="401" t="s">
        <v>31</v>
      </c>
      <c r="D21" s="399"/>
      <c r="E21" s="417"/>
      <c r="F21" s="422"/>
      <c r="G21" s="423"/>
      <c r="H21" s="414">
        <f t="shared" si="0"/>
        <v>0</v>
      </c>
      <c r="I21" s="400">
        <f t="shared" si="1"/>
        <v>0</v>
      </c>
    </row>
    <row r="22" spans="1:9">
      <c r="A22" s="429">
        <v>18</v>
      </c>
      <c r="B22" s="398" t="s">
        <v>32</v>
      </c>
      <c r="C22" s="401" t="s">
        <v>9</v>
      </c>
      <c r="D22" s="399"/>
      <c r="E22" s="417"/>
      <c r="F22" s="422"/>
      <c r="G22" s="423"/>
      <c r="H22" s="414">
        <f t="shared" si="0"/>
        <v>0</v>
      </c>
      <c r="I22" s="400">
        <f t="shared" si="1"/>
        <v>0</v>
      </c>
    </row>
    <row r="23" spans="1:9">
      <c r="A23" s="429">
        <v>19</v>
      </c>
      <c r="B23" s="398" t="s">
        <v>33</v>
      </c>
      <c r="C23" s="401" t="s">
        <v>9</v>
      </c>
      <c r="D23" s="399"/>
      <c r="E23" s="417"/>
      <c r="F23" s="422"/>
      <c r="G23" s="423"/>
      <c r="H23" s="414">
        <f t="shared" si="0"/>
        <v>0</v>
      </c>
      <c r="I23" s="400">
        <f t="shared" si="1"/>
        <v>0</v>
      </c>
    </row>
    <row r="24" spans="1:9">
      <c r="A24" s="429">
        <v>20</v>
      </c>
      <c r="B24" s="398" t="s">
        <v>34</v>
      </c>
      <c r="C24" s="401" t="s">
        <v>31</v>
      </c>
      <c r="D24" s="399"/>
      <c r="E24" s="417"/>
      <c r="F24" s="422"/>
      <c r="G24" s="423"/>
      <c r="H24" s="414">
        <f t="shared" si="0"/>
        <v>0</v>
      </c>
      <c r="I24" s="400">
        <f t="shared" si="1"/>
        <v>0</v>
      </c>
    </row>
    <row r="25" spans="1:9">
      <c r="A25" s="429">
        <v>21</v>
      </c>
      <c r="B25" s="398" t="s">
        <v>35</v>
      </c>
      <c r="C25" s="401" t="s">
        <v>31</v>
      </c>
      <c r="D25" s="399"/>
      <c r="E25" s="417"/>
      <c r="F25" s="422"/>
      <c r="G25" s="423"/>
      <c r="H25" s="414">
        <f t="shared" si="0"/>
        <v>0</v>
      </c>
      <c r="I25" s="400">
        <f t="shared" si="1"/>
        <v>0</v>
      </c>
    </row>
    <row r="26" spans="1:9">
      <c r="A26" s="429">
        <v>22</v>
      </c>
      <c r="B26" s="398" t="s">
        <v>36</v>
      </c>
      <c r="C26" s="401" t="s">
        <v>31</v>
      </c>
      <c r="D26" s="399"/>
      <c r="E26" s="417"/>
      <c r="F26" s="422"/>
      <c r="G26" s="423"/>
      <c r="H26" s="414">
        <f t="shared" si="0"/>
        <v>0</v>
      </c>
      <c r="I26" s="400">
        <f t="shared" si="1"/>
        <v>0</v>
      </c>
    </row>
    <row r="27" spans="1:9">
      <c r="A27" s="429">
        <v>23</v>
      </c>
      <c r="B27" s="398" t="s">
        <v>37</v>
      </c>
      <c r="C27" s="401" t="s">
        <v>31</v>
      </c>
      <c r="D27" s="399"/>
      <c r="E27" s="417"/>
      <c r="F27" s="422"/>
      <c r="G27" s="423"/>
      <c r="H27" s="414">
        <f t="shared" si="0"/>
        <v>0</v>
      </c>
      <c r="I27" s="400">
        <f t="shared" si="1"/>
        <v>0</v>
      </c>
    </row>
    <row r="28" spans="1:9">
      <c r="A28" s="429">
        <v>24</v>
      </c>
      <c r="B28" s="398" t="s">
        <v>300</v>
      </c>
      <c r="C28" s="429" t="s">
        <v>31</v>
      </c>
      <c r="D28" s="399"/>
      <c r="E28" s="416"/>
      <c r="F28" s="422"/>
      <c r="G28" s="423"/>
      <c r="H28" s="414">
        <f t="shared" si="0"/>
        <v>0</v>
      </c>
      <c r="I28" s="400">
        <f t="shared" si="1"/>
        <v>0</v>
      </c>
    </row>
    <row r="29" spans="1:9">
      <c r="A29" s="429">
        <v>25</v>
      </c>
      <c r="B29" s="398" t="s">
        <v>38</v>
      </c>
      <c r="C29" s="401" t="s">
        <v>31</v>
      </c>
      <c r="D29" s="399"/>
      <c r="E29" s="417"/>
      <c r="F29" s="422"/>
      <c r="G29" s="423"/>
      <c r="H29" s="414">
        <f t="shared" si="0"/>
        <v>0</v>
      </c>
      <c r="I29" s="400">
        <f t="shared" si="1"/>
        <v>0</v>
      </c>
    </row>
    <row r="30" spans="1:9">
      <c r="A30" s="429">
        <v>26</v>
      </c>
      <c r="B30" s="398" t="s">
        <v>39</v>
      </c>
      <c r="C30" s="401" t="s">
        <v>9</v>
      </c>
      <c r="D30" s="399"/>
      <c r="E30" s="417"/>
      <c r="F30" s="422"/>
      <c r="G30" s="423"/>
      <c r="H30" s="414">
        <f t="shared" si="0"/>
        <v>0</v>
      </c>
      <c r="I30" s="400">
        <f t="shared" si="1"/>
        <v>0</v>
      </c>
    </row>
    <row r="31" spans="1:9">
      <c r="A31" s="429">
        <v>27</v>
      </c>
      <c r="B31" s="398" t="s">
        <v>40</v>
      </c>
      <c r="C31" s="401" t="s">
        <v>9</v>
      </c>
      <c r="D31" s="399"/>
      <c r="E31" s="417"/>
      <c r="F31" s="422"/>
      <c r="G31" s="423"/>
      <c r="H31" s="414">
        <f t="shared" si="0"/>
        <v>0</v>
      </c>
      <c r="I31" s="400">
        <f t="shared" si="1"/>
        <v>0</v>
      </c>
    </row>
    <row r="32" spans="1:9">
      <c r="A32" s="429">
        <v>28</v>
      </c>
      <c r="B32" s="398" t="s">
        <v>41</v>
      </c>
      <c r="C32" s="401" t="s">
        <v>9</v>
      </c>
      <c r="D32" s="399"/>
      <c r="E32" s="417"/>
      <c r="F32" s="422"/>
      <c r="G32" s="423"/>
      <c r="H32" s="414">
        <f t="shared" si="0"/>
        <v>0</v>
      </c>
      <c r="I32" s="400">
        <f t="shared" si="1"/>
        <v>0</v>
      </c>
    </row>
    <row r="33" spans="1:9">
      <c r="A33" s="429">
        <v>29</v>
      </c>
      <c r="B33" s="398" t="s">
        <v>42</v>
      </c>
      <c r="C33" s="401" t="s">
        <v>9</v>
      </c>
      <c r="D33" s="399"/>
      <c r="E33" s="417"/>
      <c r="F33" s="422"/>
      <c r="G33" s="423"/>
      <c r="H33" s="414">
        <f t="shared" si="0"/>
        <v>0</v>
      </c>
      <c r="I33" s="400">
        <f t="shared" si="1"/>
        <v>0</v>
      </c>
    </row>
    <row r="34" spans="1:9">
      <c r="A34" s="429">
        <v>30</v>
      </c>
      <c r="B34" s="398" t="s">
        <v>326</v>
      </c>
      <c r="C34" s="401" t="s">
        <v>9</v>
      </c>
      <c r="D34" s="399"/>
      <c r="E34" s="417"/>
      <c r="F34" s="422"/>
      <c r="G34" s="423"/>
      <c r="H34" s="414">
        <f t="shared" si="0"/>
        <v>0</v>
      </c>
      <c r="I34" s="400">
        <f t="shared" si="1"/>
        <v>0</v>
      </c>
    </row>
    <row r="35" spans="1:9">
      <c r="A35" s="429">
        <v>31</v>
      </c>
      <c r="B35" s="398" t="s">
        <v>43</v>
      </c>
      <c r="C35" s="401" t="s">
        <v>31</v>
      </c>
      <c r="D35" s="399"/>
      <c r="E35" s="417"/>
      <c r="F35" s="422"/>
      <c r="G35" s="423"/>
      <c r="H35" s="414">
        <f t="shared" si="0"/>
        <v>0</v>
      </c>
      <c r="I35" s="400">
        <f t="shared" si="1"/>
        <v>0</v>
      </c>
    </row>
    <row r="36" spans="1:9">
      <c r="A36" s="429">
        <v>32</v>
      </c>
      <c r="B36" s="398" t="s">
        <v>44</v>
      </c>
      <c r="C36" s="401" t="s">
        <v>31</v>
      </c>
      <c r="D36" s="399"/>
      <c r="E36" s="417"/>
      <c r="F36" s="422"/>
      <c r="G36" s="423"/>
      <c r="H36" s="414">
        <f t="shared" si="0"/>
        <v>0</v>
      </c>
      <c r="I36" s="400">
        <f t="shared" si="1"/>
        <v>0</v>
      </c>
    </row>
    <row r="37" spans="1:9">
      <c r="A37" s="429">
        <v>33</v>
      </c>
      <c r="B37" s="398" t="s">
        <v>45</v>
      </c>
      <c r="C37" s="401" t="s">
        <v>9</v>
      </c>
      <c r="D37" s="399"/>
      <c r="E37" s="417"/>
      <c r="F37" s="422"/>
      <c r="G37" s="423"/>
      <c r="H37" s="414">
        <f t="shared" si="0"/>
        <v>0</v>
      </c>
      <c r="I37" s="400">
        <f t="shared" si="1"/>
        <v>0</v>
      </c>
    </row>
    <row r="38" spans="1:9">
      <c r="A38" s="429">
        <v>34</v>
      </c>
      <c r="B38" s="398" t="s">
        <v>46</v>
      </c>
      <c r="C38" s="401" t="s">
        <v>9</v>
      </c>
      <c r="D38" s="399"/>
      <c r="E38" s="417"/>
      <c r="F38" s="422"/>
      <c r="G38" s="423"/>
      <c r="H38" s="414">
        <f t="shared" si="0"/>
        <v>0</v>
      </c>
      <c r="I38" s="400">
        <f t="shared" si="1"/>
        <v>0</v>
      </c>
    </row>
    <row r="39" spans="1:9">
      <c r="A39" s="429">
        <v>35</v>
      </c>
      <c r="B39" s="398" t="s">
        <v>267</v>
      </c>
      <c r="C39" s="401" t="s">
        <v>9</v>
      </c>
      <c r="D39" s="399"/>
      <c r="E39" s="417"/>
      <c r="F39" s="422"/>
      <c r="G39" s="423"/>
      <c r="H39" s="414">
        <f t="shared" si="0"/>
        <v>0</v>
      </c>
      <c r="I39" s="400">
        <f t="shared" si="1"/>
        <v>0</v>
      </c>
    </row>
    <row r="40" spans="1:9">
      <c r="A40" s="429">
        <v>36</v>
      </c>
      <c r="B40" s="398" t="s">
        <v>47</v>
      </c>
      <c r="C40" s="401" t="s">
        <v>31</v>
      </c>
      <c r="D40" s="399"/>
      <c r="E40" s="417"/>
      <c r="F40" s="422"/>
      <c r="G40" s="423"/>
      <c r="H40" s="414">
        <f t="shared" si="0"/>
        <v>0</v>
      </c>
      <c r="I40" s="400">
        <f t="shared" si="1"/>
        <v>0</v>
      </c>
    </row>
    <row r="41" spans="1:9">
      <c r="A41" s="429">
        <v>37</v>
      </c>
      <c r="B41" s="398" t="s">
        <v>48</v>
      </c>
      <c r="C41" s="401" t="s">
        <v>9</v>
      </c>
      <c r="D41" s="399"/>
      <c r="E41" s="417"/>
      <c r="F41" s="422"/>
      <c r="G41" s="423"/>
      <c r="H41" s="414">
        <f t="shared" si="0"/>
        <v>0</v>
      </c>
      <c r="I41" s="400">
        <f t="shared" si="1"/>
        <v>0</v>
      </c>
    </row>
    <row r="42" spans="1:9">
      <c r="A42" s="429">
        <v>38</v>
      </c>
      <c r="B42" s="398" t="s">
        <v>49</v>
      </c>
      <c r="C42" s="401" t="s">
        <v>31</v>
      </c>
      <c r="D42" s="399"/>
      <c r="E42" s="417"/>
      <c r="F42" s="422"/>
      <c r="G42" s="423"/>
      <c r="H42" s="414">
        <f t="shared" si="0"/>
        <v>0</v>
      </c>
      <c r="I42" s="400">
        <f t="shared" si="1"/>
        <v>0</v>
      </c>
    </row>
    <row r="43" spans="1:9">
      <c r="A43" s="429">
        <v>39</v>
      </c>
      <c r="B43" s="398" t="s">
        <v>311</v>
      </c>
      <c r="C43" s="401" t="s">
        <v>31</v>
      </c>
      <c r="D43" s="399"/>
      <c r="E43" s="417"/>
      <c r="F43" s="422"/>
      <c r="G43" s="423"/>
      <c r="H43" s="414">
        <f t="shared" si="0"/>
        <v>0</v>
      </c>
      <c r="I43" s="400">
        <f t="shared" si="1"/>
        <v>0</v>
      </c>
    </row>
    <row r="44" spans="1:9">
      <c r="A44" s="429">
        <v>40</v>
      </c>
      <c r="B44" s="398" t="s">
        <v>50</v>
      </c>
      <c r="C44" s="401" t="s">
        <v>31</v>
      </c>
      <c r="D44" s="399"/>
      <c r="E44" s="417"/>
      <c r="F44" s="422"/>
      <c r="G44" s="423"/>
      <c r="H44" s="414">
        <f t="shared" si="0"/>
        <v>0</v>
      </c>
      <c r="I44" s="400">
        <f t="shared" si="1"/>
        <v>0</v>
      </c>
    </row>
    <row r="45" spans="1:9">
      <c r="A45" s="429">
        <v>41</v>
      </c>
      <c r="B45" s="398" t="s">
        <v>268</v>
      </c>
      <c r="C45" s="401" t="s">
        <v>31</v>
      </c>
      <c r="D45" s="399"/>
      <c r="E45" s="417"/>
      <c r="F45" s="422"/>
      <c r="G45" s="423"/>
      <c r="H45" s="414">
        <f t="shared" si="0"/>
        <v>0</v>
      </c>
      <c r="I45" s="400">
        <f t="shared" si="1"/>
        <v>0</v>
      </c>
    </row>
    <row r="46" spans="1:9">
      <c r="A46" s="429">
        <v>42</v>
      </c>
      <c r="B46" s="398" t="s">
        <v>51</v>
      </c>
      <c r="C46" s="401" t="s">
        <v>31</v>
      </c>
      <c r="D46" s="399"/>
      <c r="E46" s="417"/>
      <c r="F46" s="422"/>
      <c r="G46" s="423"/>
      <c r="H46" s="414">
        <f t="shared" si="0"/>
        <v>0</v>
      </c>
      <c r="I46" s="400">
        <f t="shared" si="1"/>
        <v>0</v>
      </c>
    </row>
    <row r="47" spans="1:9">
      <c r="A47" s="429">
        <v>43</v>
      </c>
      <c r="B47" s="398" t="s">
        <v>367</v>
      </c>
      <c r="C47" s="401" t="s">
        <v>31</v>
      </c>
      <c r="D47" s="399"/>
      <c r="E47" s="417"/>
      <c r="F47" s="422"/>
      <c r="G47" s="423"/>
      <c r="H47" s="414">
        <f t="shared" si="0"/>
        <v>0</v>
      </c>
      <c r="I47" s="400">
        <f t="shared" si="1"/>
        <v>0</v>
      </c>
    </row>
    <row r="48" spans="1:9">
      <c r="A48" s="429">
        <v>44</v>
      </c>
      <c r="B48" s="398" t="s">
        <v>52</v>
      </c>
      <c r="C48" s="401" t="s">
        <v>31</v>
      </c>
      <c r="D48" s="399"/>
      <c r="E48" s="417"/>
      <c r="F48" s="422"/>
      <c r="G48" s="423"/>
      <c r="H48" s="414">
        <f t="shared" si="0"/>
        <v>0</v>
      </c>
      <c r="I48" s="400">
        <f t="shared" si="1"/>
        <v>0</v>
      </c>
    </row>
    <row r="49" spans="1:9">
      <c r="A49" s="429">
        <v>45</v>
      </c>
      <c r="B49" s="398" t="s">
        <v>53</v>
      </c>
      <c r="C49" s="401" t="s">
        <v>31</v>
      </c>
      <c r="D49" s="399"/>
      <c r="E49" s="417"/>
      <c r="F49" s="422"/>
      <c r="G49" s="423"/>
      <c r="H49" s="414">
        <f t="shared" si="0"/>
        <v>0</v>
      </c>
      <c r="I49" s="400">
        <f t="shared" si="1"/>
        <v>0</v>
      </c>
    </row>
    <row r="50" spans="1:9">
      <c r="A50" s="429">
        <v>46</v>
      </c>
      <c r="B50" s="398" t="s">
        <v>54</v>
      </c>
      <c r="C50" s="401" t="s">
        <v>31</v>
      </c>
      <c r="D50" s="399"/>
      <c r="E50" s="417"/>
      <c r="F50" s="422"/>
      <c r="G50" s="423"/>
      <c r="H50" s="414">
        <f t="shared" si="0"/>
        <v>0</v>
      </c>
      <c r="I50" s="400">
        <f t="shared" si="1"/>
        <v>0</v>
      </c>
    </row>
    <row r="51" spans="1:9">
      <c r="A51" s="429">
        <v>47</v>
      </c>
      <c r="B51" s="398" t="s">
        <v>55</v>
      </c>
      <c r="C51" s="401" t="s">
        <v>31</v>
      </c>
      <c r="D51" s="399"/>
      <c r="E51" s="417"/>
      <c r="F51" s="422"/>
      <c r="G51" s="423"/>
      <c r="H51" s="414">
        <f t="shared" si="0"/>
        <v>0</v>
      </c>
      <c r="I51" s="400">
        <f t="shared" si="1"/>
        <v>0</v>
      </c>
    </row>
    <row r="52" spans="1:9">
      <c r="A52" s="429">
        <v>48</v>
      </c>
      <c r="B52" s="398" t="s">
        <v>57</v>
      </c>
      <c r="C52" s="401" t="s">
        <v>31</v>
      </c>
      <c r="D52" s="399"/>
      <c r="E52" s="417"/>
      <c r="F52" s="422"/>
      <c r="G52" s="423"/>
      <c r="H52" s="414">
        <f t="shared" si="0"/>
        <v>0</v>
      </c>
      <c r="I52" s="400">
        <f t="shared" si="1"/>
        <v>0</v>
      </c>
    </row>
    <row r="53" spans="1:9">
      <c r="A53" s="429">
        <v>49</v>
      </c>
      <c r="B53" s="398" t="s">
        <v>58</v>
      </c>
      <c r="C53" s="401" t="s">
        <v>31</v>
      </c>
      <c r="D53" s="399"/>
      <c r="E53" s="417"/>
      <c r="F53" s="422"/>
      <c r="G53" s="423"/>
      <c r="H53" s="414">
        <f t="shared" si="0"/>
        <v>0</v>
      </c>
      <c r="I53" s="400">
        <f t="shared" si="1"/>
        <v>0</v>
      </c>
    </row>
    <row r="54" spans="1:9">
      <c r="A54" s="429">
        <v>50</v>
      </c>
      <c r="B54" s="398" t="s">
        <v>59</v>
      </c>
      <c r="C54" s="401" t="s">
        <v>60</v>
      </c>
      <c r="D54" s="399"/>
      <c r="E54" s="417"/>
      <c r="F54" s="422"/>
      <c r="G54" s="423"/>
      <c r="H54" s="414">
        <f t="shared" si="0"/>
        <v>0</v>
      </c>
      <c r="I54" s="400">
        <f t="shared" si="1"/>
        <v>0</v>
      </c>
    </row>
    <row r="55" spans="1:9">
      <c r="A55" s="429">
        <v>51</v>
      </c>
      <c r="B55" s="398" t="s">
        <v>61</v>
      </c>
      <c r="C55" s="401" t="s">
        <v>31</v>
      </c>
      <c r="D55" s="399"/>
      <c r="E55" s="417"/>
      <c r="F55" s="422"/>
      <c r="G55" s="423"/>
      <c r="H55" s="414">
        <f t="shared" si="0"/>
        <v>0</v>
      </c>
      <c r="I55" s="400">
        <f t="shared" si="1"/>
        <v>0</v>
      </c>
    </row>
    <row r="56" spans="1:9">
      <c r="A56" s="429">
        <v>52</v>
      </c>
      <c r="B56" s="398" t="s">
        <v>62</v>
      </c>
      <c r="C56" s="401" t="s">
        <v>31</v>
      </c>
      <c r="D56" s="399"/>
      <c r="E56" s="417"/>
      <c r="F56" s="422"/>
      <c r="G56" s="423"/>
      <c r="H56" s="414">
        <f t="shared" si="0"/>
        <v>0</v>
      </c>
      <c r="I56" s="400">
        <f t="shared" si="1"/>
        <v>0</v>
      </c>
    </row>
    <row r="57" spans="1:9">
      <c r="A57" s="429">
        <v>53</v>
      </c>
      <c r="B57" s="398" t="s">
        <v>63</v>
      </c>
      <c r="C57" s="401" t="s">
        <v>31</v>
      </c>
      <c r="D57" s="399"/>
      <c r="E57" s="417"/>
      <c r="F57" s="422"/>
      <c r="G57" s="423"/>
      <c r="H57" s="414">
        <f t="shared" si="0"/>
        <v>0</v>
      </c>
      <c r="I57" s="400">
        <f t="shared" si="1"/>
        <v>0</v>
      </c>
    </row>
    <row r="58" spans="1:9">
      <c r="A58" s="429">
        <v>54</v>
      </c>
      <c r="B58" s="398" t="s">
        <v>64</v>
      </c>
      <c r="C58" s="401" t="s">
        <v>31</v>
      </c>
      <c r="D58" s="399"/>
      <c r="E58" s="417"/>
      <c r="F58" s="422"/>
      <c r="G58" s="423"/>
      <c r="H58" s="414">
        <f t="shared" si="0"/>
        <v>0</v>
      </c>
      <c r="I58" s="400">
        <f t="shared" si="1"/>
        <v>0</v>
      </c>
    </row>
    <row r="59" spans="1:9">
      <c r="A59" s="429">
        <v>55</v>
      </c>
      <c r="B59" s="398" t="s">
        <v>65</v>
      </c>
      <c r="C59" s="401" t="s">
        <v>66</v>
      </c>
      <c r="D59" s="399"/>
      <c r="E59" s="417"/>
      <c r="F59" s="422"/>
      <c r="G59" s="423"/>
      <c r="H59" s="414">
        <f t="shared" si="0"/>
        <v>0</v>
      </c>
      <c r="I59" s="400">
        <f t="shared" si="1"/>
        <v>0</v>
      </c>
    </row>
    <row r="60" spans="1:9">
      <c r="A60" s="429">
        <v>56</v>
      </c>
      <c r="B60" s="398" t="s">
        <v>67</v>
      </c>
      <c r="C60" s="401" t="s">
        <v>31</v>
      </c>
      <c r="D60" s="399"/>
      <c r="E60" s="417"/>
      <c r="F60" s="422"/>
      <c r="G60" s="423"/>
      <c r="H60" s="414">
        <f t="shared" si="0"/>
        <v>0</v>
      </c>
      <c r="I60" s="400">
        <f t="shared" si="1"/>
        <v>0</v>
      </c>
    </row>
    <row r="61" spans="1:9">
      <c r="A61" s="429">
        <v>57</v>
      </c>
      <c r="B61" s="398" t="s">
        <v>68</v>
      </c>
      <c r="C61" s="401" t="s">
        <v>31</v>
      </c>
      <c r="D61" s="399"/>
      <c r="E61" s="417"/>
      <c r="F61" s="422"/>
      <c r="G61" s="423"/>
      <c r="H61" s="414">
        <f t="shared" si="0"/>
        <v>0</v>
      </c>
      <c r="I61" s="400">
        <f t="shared" si="1"/>
        <v>0</v>
      </c>
    </row>
    <row r="62" spans="1:9">
      <c r="A62" s="429">
        <v>58</v>
      </c>
      <c r="B62" s="398" t="s">
        <v>69</v>
      </c>
      <c r="C62" s="401" t="s">
        <v>26</v>
      </c>
      <c r="D62" s="399"/>
      <c r="E62" s="417"/>
      <c r="F62" s="422"/>
      <c r="G62" s="423"/>
      <c r="H62" s="414">
        <f t="shared" si="0"/>
        <v>0</v>
      </c>
      <c r="I62" s="400">
        <f t="shared" si="1"/>
        <v>0</v>
      </c>
    </row>
    <row r="63" spans="1:9">
      <c r="A63" s="429">
        <v>59</v>
      </c>
      <c r="B63" s="398" t="s">
        <v>70</v>
      </c>
      <c r="C63" s="401" t="s">
        <v>9</v>
      </c>
      <c r="D63" s="399"/>
      <c r="E63" s="417"/>
      <c r="F63" s="422"/>
      <c r="G63" s="423"/>
      <c r="H63" s="414">
        <f t="shared" si="0"/>
        <v>0</v>
      </c>
      <c r="I63" s="400">
        <f t="shared" si="1"/>
        <v>0</v>
      </c>
    </row>
    <row r="64" spans="1:9">
      <c r="A64" s="429">
        <v>60</v>
      </c>
      <c r="B64" s="398" t="s">
        <v>71</v>
      </c>
      <c r="C64" s="401" t="s">
        <v>9</v>
      </c>
      <c r="D64" s="399"/>
      <c r="E64" s="417"/>
      <c r="F64" s="422"/>
      <c r="G64" s="423"/>
      <c r="H64" s="414">
        <f t="shared" si="0"/>
        <v>0</v>
      </c>
      <c r="I64" s="400">
        <f t="shared" si="1"/>
        <v>0</v>
      </c>
    </row>
    <row r="65" spans="1:9">
      <c r="A65" s="429">
        <v>61</v>
      </c>
      <c r="B65" s="398" t="s">
        <v>72</v>
      </c>
      <c r="C65" s="401" t="s">
        <v>9</v>
      </c>
      <c r="D65" s="399"/>
      <c r="E65" s="417"/>
      <c r="F65" s="422"/>
      <c r="G65" s="423"/>
      <c r="H65" s="414">
        <f t="shared" si="0"/>
        <v>0</v>
      </c>
      <c r="I65" s="400">
        <f t="shared" si="1"/>
        <v>0</v>
      </c>
    </row>
    <row r="66" spans="1:9">
      <c r="A66" s="429">
        <v>62</v>
      </c>
      <c r="B66" s="398" t="s">
        <v>73</v>
      </c>
      <c r="C66" s="401" t="s">
        <v>9</v>
      </c>
      <c r="D66" s="399"/>
      <c r="E66" s="417"/>
      <c r="F66" s="422"/>
      <c r="G66" s="423"/>
      <c r="H66" s="414">
        <f t="shared" si="0"/>
        <v>0</v>
      </c>
      <c r="I66" s="400">
        <f t="shared" si="1"/>
        <v>0</v>
      </c>
    </row>
    <row r="67" spans="1:9">
      <c r="A67" s="429">
        <v>63</v>
      </c>
      <c r="B67" s="398" t="s">
        <v>74</v>
      </c>
      <c r="C67" s="401" t="s">
        <v>9</v>
      </c>
      <c r="D67" s="399"/>
      <c r="E67" s="417"/>
      <c r="F67" s="422"/>
      <c r="G67" s="423"/>
      <c r="H67" s="414">
        <f t="shared" si="0"/>
        <v>0</v>
      </c>
      <c r="I67" s="400">
        <f t="shared" si="1"/>
        <v>0</v>
      </c>
    </row>
    <row r="68" spans="1:9">
      <c r="A68" s="429">
        <v>64</v>
      </c>
      <c r="B68" s="398" t="s">
        <v>75</v>
      </c>
      <c r="C68" s="401" t="s">
        <v>31</v>
      </c>
      <c r="D68" s="399"/>
      <c r="E68" s="417"/>
      <c r="F68" s="422"/>
      <c r="G68" s="423"/>
      <c r="H68" s="414">
        <f t="shared" si="0"/>
        <v>0</v>
      </c>
      <c r="I68" s="400">
        <f t="shared" si="1"/>
        <v>0</v>
      </c>
    </row>
    <row r="69" spans="1:9">
      <c r="A69" s="429">
        <v>65</v>
      </c>
      <c r="B69" s="398" t="s">
        <v>76</v>
      </c>
      <c r="C69" s="401" t="s">
        <v>31</v>
      </c>
      <c r="D69" s="399"/>
      <c r="E69" s="417"/>
      <c r="F69" s="422"/>
      <c r="G69" s="423"/>
      <c r="H69" s="414">
        <f t="shared" si="0"/>
        <v>0</v>
      </c>
      <c r="I69" s="400">
        <f t="shared" si="1"/>
        <v>0</v>
      </c>
    </row>
    <row r="70" spans="1:9">
      <c r="A70" s="429">
        <v>66</v>
      </c>
      <c r="B70" s="398" t="s">
        <v>77</v>
      </c>
      <c r="C70" s="401" t="s">
        <v>9</v>
      </c>
      <c r="D70" s="399"/>
      <c r="E70" s="417"/>
      <c r="F70" s="422"/>
      <c r="G70" s="423"/>
      <c r="H70" s="414">
        <f t="shared" ref="H70:H133" si="2">D70+F70</f>
        <v>0</v>
      </c>
      <c r="I70" s="400">
        <f t="shared" ref="I70:I133" si="3">E70+G70</f>
        <v>0</v>
      </c>
    </row>
    <row r="71" spans="1:9">
      <c r="A71" s="429">
        <v>67</v>
      </c>
      <c r="B71" s="398" t="s">
        <v>78</v>
      </c>
      <c r="C71" s="401" t="s">
        <v>9</v>
      </c>
      <c r="D71" s="399"/>
      <c r="E71" s="417"/>
      <c r="F71" s="422"/>
      <c r="G71" s="423"/>
      <c r="H71" s="414">
        <f t="shared" si="2"/>
        <v>0</v>
      </c>
      <c r="I71" s="400">
        <f t="shared" si="3"/>
        <v>0</v>
      </c>
    </row>
    <row r="72" spans="1:9">
      <c r="A72" s="429">
        <v>68</v>
      </c>
      <c r="B72" s="398" t="s">
        <v>79</v>
      </c>
      <c r="C72" s="401" t="s">
        <v>9</v>
      </c>
      <c r="D72" s="399"/>
      <c r="E72" s="417"/>
      <c r="F72" s="422"/>
      <c r="G72" s="423"/>
      <c r="H72" s="414">
        <f t="shared" si="2"/>
        <v>0</v>
      </c>
      <c r="I72" s="400">
        <f t="shared" si="3"/>
        <v>0</v>
      </c>
    </row>
    <row r="73" spans="1:9">
      <c r="A73" s="429">
        <v>69</v>
      </c>
      <c r="B73" s="398" t="s">
        <v>80</v>
      </c>
      <c r="C73" s="401" t="s">
        <v>31</v>
      </c>
      <c r="D73" s="399"/>
      <c r="E73" s="417"/>
      <c r="F73" s="422"/>
      <c r="G73" s="423"/>
      <c r="H73" s="414">
        <f t="shared" si="2"/>
        <v>0</v>
      </c>
      <c r="I73" s="400">
        <f t="shared" si="3"/>
        <v>0</v>
      </c>
    </row>
    <row r="74" spans="1:9">
      <c r="A74" s="429">
        <v>70</v>
      </c>
      <c r="B74" s="398" t="s">
        <v>81</v>
      </c>
      <c r="C74" s="401" t="s">
        <v>9</v>
      </c>
      <c r="D74" s="399"/>
      <c r="E74" s="417"/>
      <c r="F74" s="422"/>
      <c r="G74" s="423"/>
      <c r="H74" s="414">
        <f t="shared" si="2"/>
        <v>0</v>
      </c>
      <c r="I74" s="400">
        <f t="shared" si="3"/>
        <v>0</v>
      </c>
    </row>
    <row r="75" spans="1:9">
      <c r="A75" s="429">
        <v>71</v>
      </c>
      <c r="B75" s="398" t="s">
        <v>82</v>
      </c>
      <c r="C75" s="401" t="s">
        <v>9</v>
      </c>
      <c r="D75" s="399"/>
      <c r="E75" s="417"/>
      <c r="F75" s="422"/>
      <c r="G75" s="423"/>
      <c r="H75" s="414">
        <f t="shared" si="2"/>
        <v>0</v>
      </c>
      <c r="I75" s="400">
        <f t="shared" si="3"/>
        <v>0</v>
      </c>
    </row>
    <row r="76" spans="1:9">
      <c r="A76" s="429">
        <v>72</v>
      </c>
      <c r="B76" s="398" t="s">
        <v>83</v>
      </c>
      <c r="C76" s="401" t="s">
        <v>9</v>
      </c>
      <c r="D76" s="399"/>
      <c r="E76" s="417"/>
      <c r="F76" s="422"/>
      <c r="G76" s="423"/>
      <c r="H76" s="414">
        <f t="shared" si="2"/>
        <v>0</v>
      </c>
      <c r="I76" s="400">
        <f t="shared" si="3"/>
        <v>0</v>
      </c>
    </row>
    <row r="77" spans="1:9">
      <c r="A77" s="429">
        <v>73</v>
      </c>
      <c r="B77" s="398" t="s">
        <v>288</v>
      </c>
      <c r="C77" s="401" t="s">
        <v>9</v>
      </c>
      <c r="D77" s="399"/>
      <c r="E77" s="417"/>
      <c r="F77" s="422"/>
      <c r="G77" s="423"/>
      <c r="H77" s="414">
        <f t="shared" si="2"/>
        <v>0</v>
      </c>
      <c r="I77" s="400">
        <f t="shared" si="3"/>
        <v>0</v>
      </c>
    </row>
    <row r="78" spans="1:9">
      <c r="A78" s="429">
        <v>74</v>
      </c>
      <c r="B78" s="398" t="s">
        <v>84</v>
      </c>
      <c r="C78" s="401" t="s">
        <v>9</v>
      </c>
      <c r="D78" s="399"/>
      <c r="E78" s="417"/>
      <c r="F78" s="422"/>
      <c r="G78" s="423"/>
      <c r="H78" s="414">
        <f t="shared" si="2"/>
        <v>0</v>
      </c>
      <c r="I78" s="400">
        <f t="shared" si="3"/>
        <v>0</v>
      </c>
    </row>
    <row r="79" spans="1:9">
      <c r="A79" s="429">
        <v>75</v>
      </c>
      <c r="B79" s="398" t="s">
        <v>85</v>
      </c>
      <c r="C79" s="401" t="s">
        <v>9</v>
      </c>
      <c r="D79" s="399"/>
      <c r="E79" s="417"/>
      <c r="F79" s="422"/>
      <c r="G79" s="423"/>
      <c r="H79" s="414">
        <f t="shared" si="2"/>
        <v>0</v>
      </c>
      <c r="I79" s="400">
        <f t="shared" si="3"/>
        <v>0</v>
      </c>
    </row>
    <row r="80" spans="1:9">
      <c r="A80" s="429">
        <v>76</v>
      </c>
      <c r="B80" s="398" t="s">
        <v>86</v>
      </c>
      <c r="C80" s="401" t="s">
        <v>9</v>
      </c>
      <c r="D80" s="399"/>
      <c r="E80" s="417"/>
      <c r="F80" s="422"/>
      <c r="G80" s="423"/>
      <c r="H80" s="414">
        <f t="shared" si="2"/>
        <v>0</v>
      </c>
      <c r="I80" s="400">
        <f t="shared" si="3"/>
        <v>0</v>
      </c>
    </row>
    <row r="81" spans="1:9">
      <c r="A81" s="429">
        <v>77</v>
      </c>
      <c r="B81" s="398" t="s">
        <v>87</v>
      </c>
      <c r="C81" s="401" t="s">
        <v>9</v>
      </c>
      <c r="D81" s="399"/>
      <c r="E81" s="417"/>
      <c r="F81" s="422"/>
      <c r="G81" s="423"/>
      <c r="H81" s="414">
        <f t="shared" si="2"/>
        <v>0</v>
      </c>
      <c r="I81" s="400">
        <f t="shared" si="3"/>
        <v>0</v>
      </c>
    </row>
    <row r="82" spans="1:9">
      <c r="A82" s="429">
        <v>78</v>
      </c>
      <c r="B82" s="398" t="s">
        <v>88</v>
      </c>
      <c r="C82" s="401" t="s">
        <v>9</v>
      </c>
      <c r="D82" s="399"/>
      <c r="E82" s="417"/>
      <c r="F82" s="422"/>
      <c r="G82" s="423"/>
      <c r="H82" s="414">
        <f t="shared" si="2"/>
        <v>0</v>
      </c>
      <c r="I82" s="400">
        <f t="shared" si="3"/>
        <v>0</v>
      </c>
    </row>
    <row r="83" spans="1:9">
      <c r="A83" s="429">
        <v>79</v>
      </c>
      <c r="B83" s="398" t="s">
        <v>89</v>
      </c>
      <c r="C83" s="401" t="s">
        <v>9</v>
      </c>
      <c r="D83" s="399"/>
      <c r="E83" s="417"/>
      <c r="F83" s="422"/>
      <c r="G83" s="423"/>
      <c r="H83" s="414">
        <f t="shared" si="2"/>
        <v>0</v>
      </c>
      <c r="I83" s="400">
        <f t="shared" si="3"/>
        <v>0</v>
      </c>
    </row>
    <row r="84" spans="1:9">
      <c r="A84" s="429">
        <v>80</v>
      </c>
      <c r="B84" s="398" t="s">
        <v>269</v>
      </c>
      <c r="C84" s="401" t="s">
        <v>9</v>
      </c>
      <c r="D84" s="399"/>
      <c r="E84" s="417"/>
      <c r="F84" s="422"/>
      <c r="G84" s="423"/>
      <c r="H84" s="414">
        <f t="shared" si="2"/>
        <v>0</v>
      </c>
      <c r="I84" s="400">
        <f t="shared" si="3"/>
        <v>0</v>
      </c>
    </row>
    <row r="85" spans="1:9">
      <c r="A85" s="429">
        <v>81</v>
      </c>
      <c r="B85" s="398" t="s">
        <v>235</v>
      </c>
      <c r="C85" s="401" t="s">
        <v>9</v>
      </c>
      <c r="D85" s="399"/>
      <c r="E85" s="417"/>
      <c r="F85" s="422"/>
      <c r="G85" s="423"/>
      <c r="H85" s="414">
        <f t="shared" si="2"/>
        <v>0</v>
      </c>
      <c r="I85" s="400">
        <f t="shared" si="3"/>
        <v>0</v>
      </c>
    </row>
    <row r="86" spans="1:9">
      <c r="A86" s="429">
        <v>82</v>
      </c>
      <c r="B86" s="398" t="s">
        <v>90</v>
      </c>
      <c r="C86" s="401" t="s">
        <v>9</v>
      </c>
      <c r="D86" s="399"/>
      <c r="E86" s="417"/>
      <c r="F86" s="422"/>
      <c r="G86" s="423"/>
      <c r="H86" s="414">
        <f t="shared" si="2"/>
        <v>0</v>
      </c>
      <c r="I86" s="400">
        <f t="shared" si="3"/>
        <v>0</v>
      </c>
    </row>
    <row r="87" spans="1:9">
      <c r="A87" s="429">
        <v>83</v>
      </c>
      <c r="B87" s="398" t="s">
        <v>91</v>
      </c>
      <c r="C87" s="401" t="s">
        <v>9</v>
      </c>
      <c r="D87" s="399"/>
      <c r="E87" s="417"/>
      <c r="F87" s="422"/>
      <c r="G87" s="423"/>
      <c r="H87" s="414">
        <f t="shared" si="2"/>
        <v>0</v>
      </c>
      <c r="I87" s="400">
        <f t="shared" si="3"/>
        <v>0</v>
      </c>
    </row>
    <row r="88" spans="1:9">
      <c r="A88" s="429">
        <v>84</v>
      </c>
      <c r="B88" s="398" t="s">
        <v>274</v>
      </c>
      <c r="C88" s="401" t="s">
        <v>9</v>
      </c>
      <c r="D88" s="399"/>
      <c r="E88" s="417"/>
      <c r="F88" s="422"/>
      <c r="G88" s="423"/>
      <c r="H88" s="414">
        <f t="shared" si="2"/>
        <v>0</v>
      </c>
      <c r="I88" s="400">
        <f t="shared" si="3"/>
        <v>0</v>
      </c>
    </row>
    <row r="89" spans="1:9">
      <c r="A89" s="429">
        <v>85</v>
      </c>
      <c r="B89" s="398" t="s">
        <v>92</v>
      </c>
      <c r="C89" s="401" t="s">
        <v>9</v>
      </c>
      <c r="D89" s="399"/>
      <c r="E89" s="417"/>
      <c r="F89" s="422"/>
      <c r="G89" s="423"/>
      <c r="H89" s="414">
        <f t="shared" si="2"/>
        <v>0</v>
      </c>
      <c r="I89" s="400">
        <f t="shared" si="3"/>
        <v>0</v>
      </c>
    </row>
    <row r="90" spans="1:9">
      <c r="A90" s="429">
        <v>86</v>
      </c>
      <c r="B90" s="398" t="s">
        <v>93</v>
      </c>
      <c r="C90" s="401" t="s">
        <v>9</v>
      </c>
      <c r="D90" s="399"/>
      <c r="E90" s="417"/>
      <c r="F90" s="422"/>
      <c r="G90" s="423"/>
      <c r="H90" s="414">
        <f t="shared" si="2"/>
        <v>0</v>
      </c>
      <c r="I90" s="400">
        <f t="shared" si="3"/>
        <v>0</v>
      </c>
    </row>
    <row r="91" spans="1:9">
      <c r="A91" s="429">
        <v>87</v>
      </c>
      <c r="B91" s="398" t="s">
        <v>94</v>
      </c>
      <c r="C91" s="401" t="s">
        <v>31</v>
      </c>
      <c r="D91" s="399"/>
      <c r="E91" s="417"/>
      <c r="F91" s="422"/>
      <c r="G91" s="423"/>
      <c r="H91" s="414">
        <f t="shared" si="2"/>
        <v>0</v>
      </c>
      <c r="I91" s="400">
        <f t="shared" si="3"/>
        <v>0</v>
      </c>
    </row>
    <row r="92" spans="1:9">
      <c r="A92" s="429">
        <v>88</v>
      </c>
      <c r="B92" s="398" t="s">
        <v>327</v>
      </c>
      <c r="C92" s="401" t="s">
        <v>31</v>
      </c>
      <c r="D92" s="399"/>
      <c r="E92" s="417"/>
      <c r="F92" s="422"/>
      <c r="G92" s="423"/>
      <c r="H92" s="414">
        <f t="shared" si="2"/>
        <v>0</v>
      </c>
      <c r="I92" s="400">
        <f t="shared" si="3"/>
        <v>0</v>
      </c>
    </row>
    <row r="93" spans="1:9">
      <c r="A93" s="429">
        <v>89</v>
      </c>
      <c r="B93" s="398" t="s">
        <v>95</v>
      </c>
      <c r="C93" s="401" t="s">
        <v>31</v>
      </c>
      <c r="D93" s="399"/>
      <c r="E93" s="417"/>
      <c r="F93" s="422"/>
      <c r="G93" s="423"/>
      <c r="H93" s="414">
        <f t="shared" si="2"/>
        <v>0</v>
      </c>
      <c r="I93" s="400">
        <f t="shared" si="3"/>
        <v>0</v>
      </c>
    </row>
    <row r="94" spans="1:9">
      <c r="A94" s="429">
        <v>90</v>
      </c>
      <c r="B94" s="398" t="s">
        <v>96</v>
      </c>
      <c r="C94" s="401" t="s">
        <v>9</v>
      </c>
      <c r="D94" s="399"/>
      <c r="E94" s="417"/>
      <c r="F94" s="422"/>
      <c r="G94" s="423"/>
      <c r="H94" s="414">
        <f t="shared" si="2"/>
        <v>0</v>
      </c>
      <c r="I94" s="400">
        <f t="shared" si="3"/>
        <v>0</v>
      </c>
    </row>
    <row r="95" spans="1:9">
      <c r="A95" s="429">
        <v>91</v>
      </c>
      <c r="B95" s="398" t="s">
        <v>97</v>
      </c>
      <c r="C95" s="401" t="s">
        <v>26</v>
      </c>
      <c r="D95" s="399"/>
      <c r="E95" s="417"/>
      <c r="F95" s="422"/>
      <c r="G95" s="423"/>
      <c r="H95" s="414">
        <f t="shared" si="2"/>
        <v>0</v>
      </c>
      <c r="I95" s="400">
        <f t="shared" si="3"/>
        <v>0</v>
      </c>
    </row>
    <row r="96" spans="1:9">
      <c r="A96" s="429">
        <v>92</v>
      </c>
      <c r="B96" s="398" t="s">
        <v>98</v>
      </c>
      <c r="C96" s="401" t="s">
        <v>31</v>
      </c>
      <c r="D96" s="399"/>
      <c r="E96" s="417"/>
      <c r="F96" s="422"/>
      <c r="G96" s="423"/>
      <c r="H96" s="414">
        <f t="shared" si="2"/>
        <v>0</v>
      </c>
      <c r="I96" s="400">
        <f t="shared" si="3"/>
        <v>0</v>
      </c>
    </row>
    <row r="97" spans="1:9">
      <c r="A97" s="429">
        <v>93</v>
      </c>
      <c r="B97" s="398" t="s">
        <v>99</v>
      </c>
      <c r="C97" s="401" t="s">
        <v>31</v>
      </c>
      <c r="D97" s="399"/>
      <c r="E97" s="417"/>
      <c r="F97" s="422"/>
      <c r="G97" s="423"/>
      <c r="H97" s="414">
        <f t="shared" si="2"/>
        <v>0</v>
      </c>
      <c r="I97" s="400">
        <f t="shared" si="3"/>
        <v>0</v>
      </c>
    </row>
    <row r="98" spans="1:9">
      <c r="A98" s="429">
        <v>94</v>
      </c>
      <c r="B98" s="398" t="s">
        <v>100</v>
      </c>
      <c r="C98" s="401" t="s">
        <v>31</v>
      </c>
      <c r="D98" s="399"/>
      <c r="E98" s="417"/>
      <c r="F98" s="422"/>
      <c r="G98" s="423"/>
      <c r="H98" s="414">
        <f t="shared" si="2"/>
        <v>0</v>
      </c>
      <c r="I98" s="400">
        <f t="shared" si="3"/>
        <v>0</v>
      </c>
    </row>
    <row r="99" spans="1:9">
      <c r="A99" s="429">
        <v>95</v>
      </c>
      <c r="B99" s="398" t="s">
        <v>101</v>
      </c>
      <c r="C99" s="401" t="s">
        <v>31</v>
      </c>
      <c r="D99" s="399"/>
      <c r="E99" s="417"/>
      <c r="F99" s="422"/>
      <c r="G99" s="423"/>
      <c r="H99" s="414">
        <f t="shared" si="2"/>
        <v>0</v>
      </c>
      <c r="I99" s="400">
        <f t="shared" si="3"/>
        <v>0</v>
      </c>
    </row>
    <row r="100" spans="1:9">
      <c r="A100" s="429">
        <v>96</v>
      </c>
      <c r="B100" s="398" t="s">
        <v>336</v>
      </c>
      <c r="C100" s="401" t="s">
        <v>31</v>
      </c>
      <c r="D100" s="399"/>
      <c r="E100" s="417"/>
      <c r="F100" s="422"/>
      <c r="G100" s="423"/>
      <c r="H100" s="414">
        <f t="shared" si="2"/>
        <v>0</v>
      </c>
      <c r="I100" s="400">
        <f t="shared" si="3"/>
        <v>0</v>
      </c>
    </row>
    <row r="101" spans="1:9">
      <c r="A101" s="429">
        <v>97</v>
      </c>
      <c r="B101" s="398" t="s">
        <v>102</v>
      </c>
      <c r="C101" s="401" t="s">
        <v>9</v>
      </c>
      <c r="D101" s="399"/>
      <c r="E101" s="417"/>
      <c r="F101" s="422"/>
      <c r="G101" s="423"/>
      <c r="H101" s="414">
        <f t="shared" si="2"/>
        <v>0</v>
      </c>
      <c r="I101" s="400">
        <f t="shared" si="3"/>
        <v>0</v>
      </c>
    </row>
    <row r="102" spans="1:9">
      <c r="A102" s="429">
        <v>98</v>
      </c>
      <c r="B102" s="398" t="s">
        <v>103</v>
      </c>
      <c r="C102" s="401" t="s">
        <v>31</v>
      </c>
      <c r="D102" s="399"/>
      <c r="E102" s="417"/>
      <c r="F102" s="422"/>
      <c r="G102" s="423"/>
      <c r="H102" s="414">
        <f t="shared" si="2"/>
        <v>0</v>
      </c>
      <c r="I102" s="400">
        <f t="shared" si="3"/>
        <v>0</v>
      </c>
    </row>
    <row r="103" spans="1:9">
      <c r="A103" s="429">
        <v>99</v>
      </c>
      <c r="B103" s="398" t="s">
        <v>299</v>
      </c>
      <c r="C103" s="429" t="s">
        <v>31</v>
      </c>
      <c r="D103" s="399"/>
      <c r="E103" s="416"/>
      <c r="F103" s="422"/>
      <c r="G103" s="423"/>
      <c r="H103" s="414">
        <f t="shared" si="2"/>
        <v>0</v>
      </c>
      <c r="I103" s="400">
        <f t="shared" si="3"/>
        <v>0</v>
      </c>
    </row>
    <row r="104" spans="1:9">
      <c r="A104" s="429">
        <v>100</v>
      </c>
      <c r="B104" s="398" t="s">
        <v>303</v>
      </c>
      <c r="C104" s="429" t="s">
        <v>31</v>
      </c>
      <c r="D104" s="399"/>
      <c r="E104" s="416"/>
      <c r="F104" s="422"/>
      <c r="G104" s="423"/>
      <c r="H104" s="414">
        <f t="shared" si="2"/>
        <v>0</v>
      </c>
      <c r="I104" s="400">
        <f t="shared" si="3"/>
        <v>0</v>
      </c>
    </row>
    <row r="105" spans="1:9">
      <c r="A105" s="429">
        <v>101</v>
      </c>
      <c r="B105" s="398" t="s">
        <v>301</v>
      </c>
      <c r="C105" s="429" t="s">
        <v>31</v>
      </c>
      <c r="D105" s="399"/>
      <c r="E105" s="416"/>
      <c r="F105" s="422"/>
      <c r="G105" s="423"/>
      <c r="H105" s="414">
        <f t="shared" si="2"/>
        <v>0</v>
      </c>
      <c r="I105" s="400">
        <f t="shared" si="3"/>
        <v>0</v>
      </c>
    </row>
    <row r="106" spans="1:9">
      <c r="A106" s="429">
        <v>102</v>
      </c>
      <c r="B106" s="398" t="s">
        <v>104</v>
      </c>
      <c r="C106" s="401" t="s">
        <v>31</v>
      </c>
      <c r="D106" s="399"/>
      <c r="E106" s="417"/>
      <c r="F106" s="422"/>
      <c r="G106" s="423"/>
      <c r="H106" s="414">
        <f t="shared" si="2"/>
        <v>0</v>
      </c>
      <c r="I106" s="400">
        <f t="shared" si="3"/>
        <v>0</v>
      </c>
    </row>
    <row r="107" spans="1:9">
      <c r="A107" s="429">
        <v>103</v>
      </c>
      <c r="B107" s="398" t="s">
        <v>105</v>
      </c>
      <c r="C107" s="401" t="s">
        <v>31</v>
      </c>
      <c r="D107" s="399"/>
      <c r="E107" s="417"/>
      <c r="F107" s="422"/>
      <c r="G107" s="423"/>
      <c r="H107" s="414">
        <f t="shared" si="2"/>
        <v>0</v>
      </c>
      <c r="I107" s="400">
        <f t="shared" si="3"/>
        <v>0</v>
      </c>
    </row>
    <row r="108" spans="1:9">
      <c r="A108" s="429">
        <v>104</v>
      </c>
      <c r="B108" s="398" t="s">
        <v>379</v>
      </c>
      <c r="C108" s="401" t="s">
        <v>376</v>
      </c>
      <c r="D108" s="399"/>
      <c r="E108" s="417"/>
      <c r="F108" s="422"/>
      <c r="G108" s="423"/>
      <c r="H108" s="414">
        <f t="shared" si="2"/>
        <v>0</v>
      </c>
      <c r="I108" s="400">
        <f t="shared" si="3"/>
        <v>0</v>
      </c>
    </row>
    <row r="109" spans="1:9">
      <c r="A109" s="429">
        <v>105</v>
      </c>
      <c r="B109" s="398" t="s">
        <v>108</v>
      </c>
      <c r="C109" s="401" t="s">
        <v>9</v>
      </c>
      <c r="D109" s="399"/>
      <c r="E109" s="417"/>
      <c r="F109" s="422"/>
      <c r="G109" s="423"/>
      <c r="H109" s="414">
        <f t="shared" si="2"/>
        <v>0</v>
      </c>
      <c r="I109" s="400">
        <f t="shared" si="3"/>
        <v>0</v>
      </c>
    </row>
    <row r="110" spans="1:9">
      <c r="A110" s="429">
        <v>106</v>
      </c>
      <c r="B110" s="398" t="s">
        <v>109</v>
      </c>
      <c r="C110" s="401" t="s">
        <v>31</v>
      </c>
      <c r="D110" s="399"/>
      <c r="E110" s="417"/>
      <c r="F110" s="422"/>
      <c r="G110" s="423"/>
      <c r="H110" s="414">
        <f t="shared" si="2"/>
        <v>0</v>
      </c>
      <c r="I110" s="400">
        <f t="shared" si="3"/>
        <v>0</v>
      </c>
    </row>
    <row r="111" spans="1:9">
      <c r="A111" s="429">
        <v>107</v>
      </c>
      <c r="B111" s="398" t="s">
        <v>110</v>
      </c>
      <c r="C111" s="401" t="s">
        <v>31</v>
      </c>
      <c r="D111" s="399"/>
      <c r="E111" s="417"/>
      <c r="F111" s="422"/>
      <c r="G111" s="423"/>
      <c r="H111" s="414">
        <f t="shared" si="2"/>
        <v>0</v>
      </c>
      <c r="I111" s="400">
        <f t="shared" si="3"/>
        <v>0</v>
      </c>
    </row>
    <row r="112" spans="1:9">
      <c r="A112" s="429">
        <v>108</v>
      </c>
      <c r="B112" s="398" t="s">
        <v>117</v>
      </c>
      <c r="C112" s="401" t="s">
        <v>9</v>
      </c>
      <c r="D112" s="399"/>
      <c r="E112" s="417"/>
      <c r="F112" s="422"/>
      <c r="G112" s="423"/>
      <c r="H112" s="414">
        <f t="shared" si="2"/>
        <v>0</v>
      </c>
      <c r="I112" s="400">
        <f t="shared" si="3"/>
        <v>0</v>
      </c>
    </row>
    <row r="113" spans="1:9">
      <c r="A113" s="429">
        <v>109</v>
      </c>
      <c r="B113" s="402" t="s">
        <v>410</v>
      </c>
      <c r="C113" s="403" t="s">
        <v>9</v>
      </c>
      <c r="D113" s="399"/>
      <c r="E113" s="417"/>
      <c r="F113" s="422"/>
      <c r="G113" s="423"/>
      <c r="H113" s="414">
        <f t="shared" si="2"/>
        <v>0</v>
      </c>
      <c r="I113" s="400">
        <f t="shared" si="3"/>
        <v>0</v>
      </c>
    </row>
    <row r="114" spans="1:9">
      <c r="A114" s="429">
        <v>110</v>
      </c>
      <c r="B114" s="398" t="s">
        <v>304</v>
      </c>
      <c r="C114" s="401" t="s">
        <v>9</v>
      </c>
      <c r="D114" s="399"/>
      <c r="E114" s="417"/>
      <c r="F114" s="422"/>
      <c r="G114" s="423"/>
      <c r="H114" s="414">
        <f t="shared" si="2"/>
        <v>0</v>
      </c>
      <c r="I114" s="400">
        <f t="shared" si="3"/>
        <v>0</v>
      </c>
    </row>
    <row r="115" spans="1:9">
      <c r="A115" s="429">
        <v>111</v>
      </c>
      <c r="B115" s="398" t="s">
        <v>112</v>
      </c>
      <c r="C115" s="401" t="s">
        <v>9</v>
      </c>
      <c r="D115" s="399"/>
      <c r="E115" s="417"/>
      <c r="F115" s="422"/>
      <c r="G115" s="423"/>
      <c r="H115" s="414">
        <f t="shared" si="2"/>
        <v>0</v>
      </c>
      <c r="I115" s="400">
        <f t="shared" si="3"/>
        <v>0</v>
      </c>
    </row>
    <row r="116" spans="1:9">
      <c r="A116" s="429">
        <v>112</v>
      </c>
      <c r="B116" s="398" t="s">
        <v>113</v>
      </c>
      <c r="C116" s="401" t="s">
        <v>9</v>
      </c>
      <c r="D116" s="399"/>
      <c r="E116" s="417"/>
      <c r="F116" s="422"/>
      <c r="G116" s="423"/>
      <c r="H116" s="414">
        <f t="shared" si="2"/>
        <v>0</v>
      </c>
      <c r="I116" s="400">
        <f t="shared" si="3"/>
        <v>0</v>
      </c>
    </row>
    <row r="117" spans="1:9">
      <c r="A117" s="429">
        <v>113</v>
      </c>
      <c r="B117" s="398" t="s">
        <v>114</v>
      </c>
      <c r="C117" s="401" t="s">
        <v>9</v>
      </c>
      <c r="D117" s="399"/>
      <c r="E117" s="417"/>
      <c r="F117" s="422"/>
      <c r="G117" s="423"/>
      <c r="H117" s="414">
        <f t="shared" si="2"/>
        <v>0</v>
      </c>
      <c r="I117" s="400">
        <f t="shared" si="3"/>
        <v>0</v>
      </c>
    </row>
    <row r="118" spans="1:9">
      <c r="A118" s="429">
        <v>114</v>
      </c>
      <c r="B118" s="398" t="s">
        <v>343</v>
      </c>
      <c r="C118" s="401" t="s">
        <v>31</v>
      </c>
      <c r="D118" s="399"/>
      <c r="E118" s="417"/>
      <c r="F118" s="422">
        <v>72</v>
      </c>
      <c r="G118" s="423">
        <v>620</v>
      </c>
      <c r="H118" s="414">
        <f t="shared" si="2"/>
        <v>72</v>
      </c>
      <c r="I118" s="400">
        <f t="shared" si="3"/>
        <v>620</v>
      </c>
    </row>
    <row r="119" spans="1:9">
      <c r="A119" s="429">
        <v>115</v>
      </c>
      <c r="B119" s="398" t="s">
        <v>115</v>
      </c>
      <c r="C119" s="401" t="s">
        <v>31</v>
      </c>
      <c r="D119" s="399"/>
      <c r="E119" s="417"/>
      <c r="F119" s="422"/>
      <c r="G119" s="423"/>
      <c r="H119" s="414">
        <f t="shared" si="2"/>
        <v>0</v>
      </c>
      <c r="I119" s="400">
        <f t="shared" si="3"/>
        <v>0</v>
      </c>
    </row>
    <row r="120" spans="1:9">
      <c r="A120" s="429">
        <v>116</v>
      </c>
      <c r="B120" s="398" t="s">
        <v>116</v>
      </c>
      <c r="C120" s="401" t="s">
        <v>31</v>
      </c>
      <c r="D120" s="399"/>
      <c r="E120" s="417"/>
      <c r="F120" s="422"/>
      <c r="G120" s="423"/>
      <c r="H120" s="414">
        <f t="shared" si="2"/>
        <v>0</v>
      </c>
      <c r="I120" s="400">
        <f t="shared" si="3"/>
        <v>0</v>
      </c>
    </row>
    <row r="121" spans="1:9">
      <c r="A121" s="429">
        <v>117</v>
      </c>
      <c r="B121" s="398" t="s">
        <v>270</v>
      </c>
      <c r="C121" s="401" t="s">
        <v>118</v>
      </c>
      <c r="D121" s="399"/>
      <c r="E121" s="417"/>
      <c r="F121" s="422"/>
      <c r="G121" s="423"/>
      <c r="H121" s="414">
        <f t="shared" si="2"/>
        <v>0</v>
      </c>
      <c r="I121" s="400">
        <f t="shared" si="3"/>
        <v>0</v>
      </c>
    </row>
    <row r="122" spans="1:9">
      <c r="A122" s="429">
        <v>118</v>
      </c>
      <c r="B122" s="398" t="s">
        <v>119</v>
      </c>
      <c r="C122" s="401" t="s">
        <v>9</v>
      </c>
      <c r="D122" s="399"/>
      <c r="E122" s="417"/>
      <c r="F122" s="422"/>
      <c r="G122" s="423"/>
      <c r="H122" s="414">
        <f t="shared" si="2"/>
        <v>0</v>
      </c>
      <c r="I122" s="400">
        <f t="shared" si="3"/>
        <v>0</v>
      </c>
    </row>
    <row r="123" spans="1:9">
      <c r="A123" s="429">
        <v>119</v>
      </c>
      <c r="B123" s="398" t="s">
        <v>120</v>
      </c>
      <c r="C123" s="401" t="s">
        <v>9</v>
      </c>
      <c r="D123" s="399"/>
      <c r="E123" s="417"/>
      <c r="F123" s="422"/>
      <c r="G123" s="423"/>
      <c r="H123" s="414">
        <f t="shared" si="2"/>
        <v>0</v>
      </c>
      <c r="I123" s="400">
        <f t="shared" si="3"/>
        <v>0</v>
      </c>
    </row>
    <row r="124" spans="1:9">
      <c r="A124" s="429">
        <v>120</v>
      </c>
      <c r="B124" s="398" t="s">
        <v>121</v>
      </c>
      <c r="C124" s="401" t="s">
        <v>9</v>
      </c>
      <c r="D124" s="399"/>
      <c r="E124" s="417"/>
      <c r="F124" s="422"/>
      <c r="G124" s="423"/>
      <c r="H124" s="414">
        <f t="shared" si="2"/>
        <v>0</v>
      </c>
      <c r="I124" s="400">
        <f t="shared" si="3"/>
        <v>0</v>
      </c>
    </row>
    <row r="125" spans="1:9">
      <c r="A125" s="429">
        <v>121</v>
      </c>
      <c r="B125" s="398" t="s">
        <v>448</v>
      </c>
      <c r="C125" s="401" t="s">
        <v>31</v>
      </c>
      <c r="D125" s="399"/>
      <c r="E125" s="417"/>
      <c r="F125" s="422"/>
      <c r="G125" s="423"/>
      <c r="H125" s="414">
        <f t="shared" si="2"/>
        <v>0</v>
      </c>
      <c r="I125" s="400">
        <f t="shared" si="3"/>
        <v>0</v>
      </c>
    </row>
    <row r="126" spans="1:9">
      <c r="A126" s="429">
        <v>122</v>
      </c>
      <c r="B126" s="398" t="s">
        <v>123</v>
      </c>
      <c r="C126" s="401" t="s">
        <v>31</v>
      </c>
      <c r="D126" s="399"/>
      <c r="E126" s="417"/>
      <c r="F126" s="422"/>
      <c r="G126" s="423"/>
      <c r="H126" s="414">
        <f t="shared" si="2"/>
        <v>0</v>
      </c>
      <c r="I126" s="400">
        <f t="shared" si="3"/>
        <v>0</v>
      </c>
    </row>
    <row r="127" spans="1:9">
      <c r="A127" s="429">
        <v>123</v>
      </c>
      <c r="B127" s="398" t="s">
        <v>273</v>
      </c>
      <c r="C127" s="401" t="s">
        <v>9</v>
      </c>
      <c r="D127" s="399"/>
      <c r="E127" s="417"/>
      <c r="F127" s="422"/>
      <c r="G127" s="423"/>
      <c r="H127" s="414">
        <f t="shared" si="2"/>
        <v>0</v>
      </c>
      <c r="I127" s="400">
        <f t="shared" si="3"/>
        <v>0</v>
      </c>
    </row>
    <row r="128" spans="1:9">
      <c r="A128" s="429">
        <v>124</v>
      </c>
      <c r="B128" s="398" t="s">
        <v>324</v>
      </c>
      <c r="C128" s="401" t="s">
        <v>9</v>
      </c>
      <c r="D128" s="399"/>
      <c r="E128" s="417"/>
      <c r="F128" s="422">
        <v>20.2</v>
      </c>
      <c r="G128" s="423">
        <v>2828</v>
      </c>
      <c r="H128" s="414">
        <f t="shared" si="2"/>
        <v>20.2</v>
      </c>
      <c r="I128" s="400">
        <f t="shared" si="3"/>
        <v>2828</v>
      </c>
    </row>
    <row r="129" spans="1:9">
      <c r="A129" s="429">
        <v>125</v>
      </c>
      <c r="B129" s="398" t="s">
        <v>271</v>
      </c>
      <c r="C129" s="401" t="s">
        <v>9</v>
      </c>
      <c r="D129" s="399"/>
      <c r="E129" s="417"/>
      <c r="F129" s="422"/>
      <c r="G129" s="423"/>
      <c r="H129" s="414">
        <f t="shared" si="2"/>
        <v>0</v>
      </c>
      <c r="I129" s="400">
        <f t="shared" si="3"/>
        <v>0</v>
      </c>
    </row>
    <row r="130" spans="1:9">
      <c r="A130" s="429">
        <v>126</v>
      </c>
      <c r="B130" s="398" t="s">
        <v>275</v>
      </c>
      <c r="C130" s="401" t="s">
        <v>9</v>
      </c>
      <c r="D130" s="399"/>
      <c r="E130" s="417"/>
      <c r="F130" s="422"/>
      <c r="G130" s="423"/>
      <c r="H130" s="414">
        <f t="shared" si="2"/>
        <v>0</v>
      </c>
      <c r="I130" s="400">
        <f t="shared" si="3"/>
        <v>0</v>
      </c>
    </row>
    <row r="131" spans="1:9">
      <c r="A131" s="429">
        <v>127</v>
      </c>
      <c r="B131" s="398" t="s">
        <v>272</v>
      </c>
      <c r="C131" s="401" t="s">
        <v>9</v>
      </c>
      <c r="D131" s="399"/>
      <c r="E131" s="417"/>
      <c r="F131" s="422"/>
      <c r="G131" s="423"/>
      <c r="H131" s="414">
        <f t="shared" si="2"/>
        <v>0</v>
      </c>
      <c r="I131" s="400">
        <f t="shared" si="3"/>
        <v>0</v>
      </c>
    </row>
    <row r="132" spans="1:9">
      <c r="A132" s="429">
        <v>128</v>
      </c>
      <c r="B132" s="398" t="s">
        <v>124</v>
      </c>
      <c r="C132" s="401" t="s">
        <v>9</v>
      </c>
      <c r="D132" s="399"/>
      <c r="E132" s="417"/>
      <c r="F132" s="422"/>
      <c r="G132" s="423"/>
      <c r="H132" s="414">
        <f t="shared" si="2"/>
        <v>0</v>
      </c>
      <c r="I132" s="400">
        <f t="shared" si="3"/>
        <v>0</v>
      </c>
    </row>
    <row r="133" spans="1:9">
      <c r="A133" s="429">
        <v>129</v>
      </c>
      <c r="B133" s="398" t="s">
        <v>383</v>
      </c>
      <c r="C133" s="401" t="s">
        <v>9</v>
      </c>
      <c r="D133" s="399"/>
      <c r="E133" s="417"/>
      <c r="F133" s="422"/>
      <c r="G133" s="423"/>
      <c r="H133" s="414">
        <f t="shared" si="2"/>
        <v>0</v>
      </c>
      <c r="I133" s="400">
        <f t="shared" si="3"/>
        <v>0</v>
      </c>
    </row>
    <row r="134" spans="1:9">
      <c r="A134" s="429">
        <v>130</v>
      </c>
      <c r="B134" s="398" t="s">
        <v>395</v>
      </c>
      <c r="C134" s="401" t="s">
        <v>9</v>
      </c>
      <c r="D134" s="399"/>
      <c r="E134" s="417"/>
      <c r="F134" s="422">
        <v>30</v>
      </c>
      <c r="G134" s="423">
        <v>3900</v>
      </c>
      <c r="H134" s="414">
        <f t="shared" ref="H134:H197" si="4">D134+F134</f>
        <v>30</v>
      </c>
      <c r="I134" s="400">
        <f t="shared" ref="I134:I197" si="5">E134+G134</f>
        <v>3900</v>
      </c>
    </row>
    <row r="135" spans="1:9">
      <c r="A135" s="429">
        <v>131</v>
      </c>
      <c r="B135" s="398" t="s">
        <v>294</v>
      </c>
      <c r="C135" s="429" t="s">
        <v>9</v>
      </c>
      <c r="D135" s="399"/>
      <c r="E135" s="416"/>
      <c r="F135" s="422"/>
      <c r="G135" s="423"/>
      <c r="H135" s="414">
        <f t="shared" si="4"/>
        <v>0</v>
      </c>
      <c r="I135" s="400">
        <f t="shared" si="5"/>
        <v>0</v>
      </c>
    </row>
    <row r="136" spans="1:9">
      <c r="A136" s="429">
        <v>132</v>
      </c>
      <c r="B136" s="398" t="s">
        <v>384</v>
      </c>
      <c r="C136" s="429" t="s">
        <v>31</v>
      </c>
      <c r="D136" s="399"/>
      <c r="E136" s="416"/>
      <c r="F136" s="422"/>
      <c r="G136" s="423"/>
      <c r="H136" s="414">
        <f t="shared" si="4"/>
        <v>0</v>
      </c>
      <c r="I136" s="400">
        <f t="shared" si="5"/>
        <v>0</v>
      </c>
    </row>
    <row r="137" spans="1:9">
      <c r="A137" s="429">
        <v>133</v>
      </c>
      <c r="B137" s="398" t="s">
        <v>413</v>
      </c>
      <c r="C137" s="429" t="s">
        <v>9</v>
      </c>
      <c r="D137" s="399"/>
      <c r="E137" s="416"/>
      <c r="F137" s="422"/>
      <c r="G137" s="423"/>
      <c r="H137" s="414">
        <f t="shared" si="4"/>
        <v>0</v>
      </c>
      <c r="I137" s="400">
        <f t="shared" si="5"/>
        <v>0</v>
      </c>
    </row>
    <row r="138" spans="1:9">
      <c r="A138" s="429">
        <v>134</v>
      </c>
      <c r="B138" s="398" t="s">
        <v>404</v>
      </c>
      <c r="C138" s="401" t="s">
        <v>9</v>
      </c>
      <c r="D138" s="399"/>
      <c r="E138" s="417"/>
      <c r="F138" s="422"/>
      <c r="G138" s="423"/>
      <c r="H138" s="414">
        <f t="shared" si="4"/>
        <v>0</v>
      </c>
      <c r="I138" s="400">
        <f t="shared" si="5"/>
        <v>0</v>
      </c>
    </row>
    <row r="139" spans="1:9">
      <c r="A139" s="429">
        <v>135</v>
      </c>
      <c r="B139" s="398" t="s">
        <v>298</v>
      </c>
      <c r="C139" s="401" t="s">
        <v>9</v>
      </c>
      <c r="D139" s="399"/>
      <c r="E139" s="417"/>
      <c r="F139" s="422"/>
      <c r="G139" s="423"/>
      <c r="H139" s="414">
        <f t="shared" si="4"/>
        <v>0</v>
      </c>
      <c r="I139" s="400">
        <f t="shared" si="5"/>
        <v>0</v>
      </c>
    </row>
    <row r="140" spans="1:9">
      <c r="A140" s="429">
        <v>136</v>
      </c>
      <c r="B140" s="398" t="s">
        <v>126</v>
      </c>
      <c r="C140" s="401" t="s">
        <v>31</v>
      </c>
      <c r="D140" s="399"/>
      <c r="E140" s="417"/>
      <c r="F140" s="422"/>
      <c r="G140" s="423"/>
      <c r="H140" s="414">
        <f t="shared" si="4"/>
        <v>0</v>
      </c>
      <c r="I140" s="400">
        <f t="shared" si="5"/>
        <v>0</v>
      </c>
    </row>
    <row r="141" spans="1:9">
      <c r="A141" s="429">
        <v>137</v>
      </c>
      <c r="B141" s="398" t="s">
        <v>374</v>
      </c>
      <c r="C141" s="401" t="s">
        <v>31</v>
      </c>
      <c r="D141" s="399"/>
      <c r="E141" s="417"/>
      <c r="F141" s="422"/>
      <c r="G141" s="423"/>
      <c r="H141" s="414">
        <f t="shared" si="4"/>
        <v>0</v>
      </c>
      <c r="I141" s="400">
        <f t="shared" si="5"/>
        <v>0</v>
      </c>
    </row>
    <row r="142" spans="1:9">
      <c r="A142" s="429">
        <v>138</v>
      </c>
      <c r="B142" s="398" t="s">
        <v>128</v>
      </c>
      <c r="C142" s="401" t="s">
        <v>31</v>
      </c>
      <c r="D142" s="399"/>
      <c r="E142" s="417"/>
      <c r="F142" s="422"/>
      <c r="G142" s="423"/>
      <c r="H142" s="414">
        <f t="shared" si="4"/>
        <v>0</v>
      </c>
      <c r="I142" s="400">
        <f t="shared" si="5"/>
        <v>0</v>
      </c>
    </row>
    <row r="143" spans="1:9">
      <c r="A143" s="429">
        <v>139</v>
      </c>
      <c r="B143" s="398" t="s">
        <v>409</v>
      </c>
      <c r="C143" s="401" t="s">
        <v>31</v>
      </c>
      <c r="D143" s="399"/>
      <c r="E143" s="417"/>
      <c r="F143" s="422"/>
      <c r="G143" s="423"/>
      <c r="H143" s="414">
        <f t="shared" si="4"/>
        <v>0</v>
      </c>
      <c r="I143" s="400">
        <f t="shared" si="5"/>
        <v>0</v>
      </c>
    </row>
    <row r="144" spans="1:9">
      <c r="A144" s="429">
        <v>140</v>
      </c>
      <c r="B144" s="398" t="s">
        <v>130</v>
      </c>
      <c r="C144" s="401" t="s">
        <v>31</v>
      </c>
      <c r="D144" s="399"/>
      <c r="E144" s="417"/>
      <c r="F144" s="422"/>
      <c r="G144" s="423"/>
      <c r="H144" s="414">
        <f t="shared" si="4"/>
        <v>0</v>
      </c>
      <c r="I144" s="400">
        <f t="shared" si="5"/>
        <v>0</v>
      </c>
    </row>
    <row r="145" spans="1:9">
      <c r="A145" s="429">
        <v>141</v>
      </c>
      <c r="B145" s="398" t="s">
        <v>276</v>
      </c>
      <c r="C145" s="401" t="s">
        <v>9</v>
      </c>
      <c r="D145" s="399"/>
      <c r="E145" s="417"/>
      <c r="F145" s="422">
        <v>25</v>
      </c>
      <c r="G145" s="423">
        <v>28750</v>
      </c>
      <c r="H145" s="414">
        <f t="shared" si="4"/>
        <v>25</v>
      </c>
      <c r="I145" s="400">
        <f t="shared" si="5"/>
        <v>28750</v>
      </c>
    </row>
    <row r="146" spans="1:9">
      <c r="A146" s="429">
        <v>142</v>
      </c>
      <c r="B146" s="398" t="s">
        <v>444</v>
      </c>
      <c r="C146" s="401" t="s">
        <v>9</v>
      </c>
      <c r="D146" s="399"/>
      <c r="E146" s="417"/>
      <c r="F146" s="422"/>
      <c r="G146" s="423"/>
      <c r="H146" s="414">
        <f t="shared" si="4"/>
        <v>0</v>
      </c>
      <c r="I146" s="400">
        <f t="shared" si="5"/>
        <v>0</v>
      </c>
    </row>
    <row r="147" spans="1:9">
      <c r="A147" s="429">
        <v>143</v>
      </c>
      <c r="B147" s="398" t="s">
        <v>132</v>
      </c>
      <c r="C147" s="401" t="s">
        <v>9</v>
      </c>
      <c r="D147" s="399"/>
      <c r="E147" s="417"/>
      <c r="F147" s="422"/>
      <c r="G147" s="423"/>
      <c r="H147" s="414">
        <f t="shared" si="4"/>
        <v>0</v>
      </c>
      <c r="I147" s="400">
        <f t="shared" si="5"/>
        <v>0</v>
      </c>
    </row>
    <row r="148" spans="1:9">
      <c r="A148" s="429">
        <v>144</v>
      </c>
      <c r="B148" s="398" t="s">
        <v>133</v>
      </c>
      <c r="C148" s="401" t="s">
        <v>9</v>
      </c>
      <c r="D148" s="399"/>
      <c r="E148" s="417"/>
      <c r="F148" s="422"/>
      <c r="G148" s="423"/>
      <c r="H148" s="414">
        <f t="shared" si="4"/>
        <v>0</v>
      </c>
      <c r="I148" s="400">
        <f t="shared" si="5"/>
        <v>0</v>
      </c>
    </row>
    <row r="149" spans="1:9">
      <c r="A149" s="429">
        <v>145</v>
      </c>
      <c r="B149" s="398" t="s">
        <v>134</v>
      </c>
      <c r="C149" s="401" t="s">
        <v>9</v>
      </c>
      <c r="D149" s="399"/>
      <c r="E149" s="417"/>
      <c r="F149" s="422"/>
      <c r="G149" s="423"/>
      <c r="H149" s="414">
        <f t="shared" si="4"/>
        <v>0</v>
      </c>
      <c r="I149" s="400">
        <f t="shared" si="5"/>
        <v>0</v>
      </c>
    </row>
    <row r="150" spans="1:9">
      <c r="A150" s="429">
        <v>146</v>
      </c>
      <c r="B150" s="398" t="s">
        <v>392</v>
      </c>
      <c r="C150" s="401" t="s">
        <v>9</v>
      </c>
      <c r="D150" s="399"/>
      <c r="E150" s="417"/>
      <c r="F150" s="422"/>
      <c r="G150" s="423"/>
      <c r="H150" s="414">
        <f t="shared" si="4"/>
        <v>0</v>
      </c>
      <c r="I150" s="400">
        <f t="shared" si="5"/>
        <v>0</v>
      </c>
    </row>
    <row r="151" spans="1:9">
      <c r="A151" s="429">
        <v>147</v>
      </c>
      <c r="B151" s="398" t="s">
        <v>442</v>
      </c>
      <c r="C151" s="401" t="s">
        <v>9</v>
      </c>
      <c r="D151" s="399"/>
      <c r="E151" s="417"/>
      <c r="F151" s="422"/>
      <c r="G151" s="423"/>
      <c r="H151" s="414">
        <f t="shared" si="4"/>
        <v>0</v>
      </c>
      <c r="I151" s="400">
        <f t="shared" si="5"/>
        <v>0</v>
      </c>
    </row>
    <row r="152" spans="1:9" ht="18.75" customHeight="1">
      <c r="A152" s="429">
        <v>148</v>
      </c>
      <c r="B152" s="404" t="s">
        <v>213</v>
      </c>
      <c r="C152" s="429" t="s">
        <v>31</v>
      </c>
      <c r="D152" s="399"/>
      <c r="E152" s="416"/>
      <c r="F152" s="422">
        <v>55</v>
      </c>
      <c r="G152" s="423">
        <v>15252</v>
      </c>
      <c r="H152" s="414">
        <f t="shared" si="4"/>
        <v>55</v>
      </c>
      <c r="I152" s="400">
        <f t="shared" si="5"/>
        <v>15252</v>
      </c>
    </row>
    <row r="153" spans="1:9">
      <c r="A153" s="429">
        <v>149</v>
      </c>
      <c r="B153" s="398" t="s">
        <v>443</v>
      </c>
      <c r="C153" s="401" t="s">
        <v>9</v>
      </c>
      <c r="D153" s="399"/>
      <c r="E153" s="417"/>
      <c r="F153" s="422"/>
      <c r="G153" s="423"/>
      <c r="H153" s="414">
        <f t="shared" si="4"/>
        <v>0</v>
      </c>
      <c r="I153" s="400">
        <f t="shared" si="5"/>
        <v>0</v>
      </c>
    </row>
    <row r="154" spans="1:9">
      <c r="A154" s="429">
        <v>150</v>
      </c>
      <c r="B154" s="398" t="s">
        <v>341</v>
      </c>
      <c r="C154" s="401" t="s">
        <v>9</v>
      </c>
      <c r="D154" s="399"/>
      <c r="E154" s="417"/>
      <c r="F154" s="422">
        <v>20</v>
      </c>
      <c r="G154" s="423">
        <v>5032</v>
      </c>
      <c r="H154" s="414">
        <f t="shared" si="4"/>
        <v>20</v>
      </c>
      <c r="I154" s="400">
        <f t="shared" si="5"/>
        <v>5032</v>
      </c>
    </row>
    <row r="155" spans="1:9">
      <c r="A155" s="429">
        <v>151</v>
      </c>
      <c r="B155" s="398" t="s">
        <v>138</v>
      </c>
      <c r="C155" s="401" t="s">
        <v>9</v>
      </c>
      <c r="D155" s="399"/>
      <c r="E155" s="417"/>
      <c r="F155" s="422">
        <v>30.4</v>
      </c>
      <c r="G155" s="423">
        <v>11875</v>
      </c>
      <c r="H155" s="414">
        <f t="shared" si="4"/>
        <v>30.4</v>
      </c>
      <c r="I155" s="400">
        <f t="shared" si="5"/>
        <v>11875</v>
      </c>
    </row>
    <row r="156" spans="1:9">
      <c r="A156" s="429">
        <v>152</v>
      </c>
      <c r="B156" s="398" t="s">
        <v>277</v>
      </c>
      <c r="C156" s="401" t="s">
        <v>9</v>
      </c>
      <c r="D156" s="399"/>
      <c r="E156" s="417"/>
      <c r="F156" s="422"/>
      <c r="G156" s="423"/>
      <c r="H156" s="414">
        <f t="shared" si="4"/>
        <v>0</v>
      </c>
      <c r="I156" s="400">
        <f t="shared" si="5"/>
        <v>0</v>
      </c>
    </row>
    <row r="157" spans="1:9">
      <c r="A157" s="429">
        <v>153</v>
      </c>
      <c r="B157" s="398" t="s">
        <v>139</v>
      </c>
      <c r="C157" s="401" t="s">
        <v>9</v>
      </c>
      <c r="D157" s="399"/>
      <c r="E157" s="417"/>
      <c r="F157" s="422"/>
      <c r="G157" s="423"/>
      <c r="H157" s="414">
        <f t="shared" si="4"/>
        <v>0</v>
      </c>
      <c r="I157" s="400">
        <f t="shared" si="5"/>
        <v>0</v>
      </c>
    </row>
    <row r="158" spans="1:9">
      <c r="A158" s="429">
        <v>154</v>
      </c>
      <c r="B158" s="398" t="s">
        <v>140</v>
      </c>
      <c r="C158" s="401" t="s">
        <v>9</v>
      </c>
      <c r="D158" s="399"/>
      <c r="E158" s="417"/>
      <c r="F158" s="422"/>
      <c r="G158" s="423"/>
      <c r="H158" s="414">
        <f t="shared" si="4"/>
        <v>0</v>
      </c>
      <c r="I158" s="400">
        <f t="shared" si="5"/>
        <v>0</v>
      </c>
    </row>
    <row r="159" spans="1:9">
      <c r="A159" s="429">
        <v>155</v>
      </c>
      <c r="B159" s="398" t="s">
        <v>141</v>
      </c>
      <c r="C159" s="401" t="s">
        <v>9</v>
      </c>
      <c r="D159" s="399"/>
      <c r="E159" s="417"/>
      <c r="F159" s="422"/>
      <c r="G159" s="423"/>
      <c r="H159" s="414">
        <f t="shared" si="4"/>
        <v>0</v>
      </c>
      <c r="I159" s="400">
        <f t="shared" si="5"/>
        <v>0</v>
      </c>
    </row>
    <row r="160" spans="1:9">
      <c r="A160" s="429">
        <v>156</v>
      </c>
      <c r="B160" s="398" t="s">
        <v>142</v>
      </c>
      <c r="C160" s="401" t="s">
        <v>9</v>
      </c>
      <c r="D160" s="399"/>
      <c r="E160" s="417"/>
      <c r="F160" s="422"/>
      <c r="G160" s="423"/>
      <c r="H160" s="414">
        <f t="shared" si="4"/>
        <v>0</v>
      </c>
      <c r="I160" s="400">
        <f t="shared" si="5"/>
        <v>0</v>
      </c>
    </row>
    <row r="161" spans="1:9">
      <c r="A161" s="429">
        <v>157</v>
      </c>
      <c r="B161" s="398" t="s">
        <v>143</v>
      </c>
      <c r="C161" s="401" t="s">
        <v>9</v>
      </c>
      <c r="D161" s="399"/>
      <c r="E161" s="417"/>
      <c r="F161" s="422"/>
      <c r="G161" s="423"/>
      <c r="H161" s="414">
        <f t="shared" si="4"/>
        <v>0</v>
      </c>
      <c r="I161" s="400">
        <f t="shared" si="5"/>
        <v>0</v>
      </c>
    </row>
    <row r="162" spans="1:9">
      <c r="A162" s="429">
        <v>158</v>
      </c>
      <c r="B162" s="398" t="s">
        <v>144</v>
      </c>
      <c r="C162" s="401" t="s">
        <v>9</v>
      </c>
      <c r="D162" s="399"/>
      <c r="E162" s="417"/>
      <c r="F162" s="422"/>
      <c r="G162" s="423"/>
      <c r="H162" s="414">
        <f t="shared" si="4"/>
        <v>0</v>
      </c>
      <c r="I162" s="400">
        <f t="shared" si="5"/>
        <v>0</v>
      </c>
    </row>
    <row r="163" spans="1:9">
      <c r="A163" s="429">
        <v>159</v>
      </c>
      <c r="B163" s="398" t="s">
        <v>145</v>
      </c>
      <c r="C163" s="401" t="s">
        <v>9</v>
      </c>
      <c r="D163" s="399"/>
      <c r="E163" s="417"/>
      <c r="F163" s="422"/>
      <c r="G163" s="423"/>
      <c r="H163" s="414">
        <f t="shared" si="4"/>
        <v>0</v>
      </c>
      <c r="I163" s="400">
        <f t="shared" si="5"/>
        <v>0</v>
      </c>
    </row>
    <row r="164" spans="1:9">
      <c r="A164" s="429">
        <v>160</v>
      </c>
      <c r="B164" s="398" t="s">
        <v>146</v>
      </c>
      <c r="C164" s="401" t="s">
        <v>9</v>
      </c>
      <c r="D164" s="399"/>
      <c r="E164" s="417"/>
      <c r="F164" s="422"/>
      <c r="G164" s="423"/>
      <c r="H164" s="414">
        <f t="shared" si="4"/>
        <v>0</v>
      </c>
      <c r="I164" s="400">
        <f t="shared" si="5"/>
        <v>0</v>
      </c>
    </row>
    <row r="165" spans="1:9">
      <c r="A165" s="429">
        <v>161</v>
      </c>
      <c r="B165" s="398" t="s">
        <v>441</v>
      </c>
      <c r="C165" s="401" t="s">
        <v>9</v>
      </c>
      <c r="D165" s="399"/>
      <c r="E165" s="417"/>
      <c r="F165" s="422"/>
      <c r="G165" s="423"/>
      <c r="H165" s="414">
        <f t="shared" si="4"/>
        <v>0</v>
      </c>
      <c r="I165" s="400">
        <f t="shared" si="5"/>
        <v>0</v>
      </c>
    </row>
    <row r="166" spans="1:9">
      <c r="A166" s="429">
        <v>162</v>
      </c>
      <c r="B166" s="398" t="s">
        <v>148</v>
      </c>
      <c r="C166" s="401" t="s">
        <v>9</v>
      </c>
      <c r="D166" s="399"/>
      <c r="E166" s="417"/>
      <c r="F166" s="422"/>
      <c r="G166" s="423"/>
      <c r="H166" s="414">
        <f t="shared" si="4"/>
        <v>0</v>
      </c>
      <c r="I166" s="400">
        <f t="shared" si="5"/>
        <v>0</v>
      </c>
    </row>
    <row r="167" spans="1:9">
      <c r="A167" s="429">
        <v>163</v>
      </c>
      <c r="B167" s="398" t="s">
        <v>149</v>
      </c>
      <c r="C167" s="401" t="s">
        <v>9</v>
      </c>
      <c r="D167" s="399"/>
      <c r="E167" s="417"/>
      <c r="F167" s="422"/>
      <c r="G167" s="423"/>
      <c r="H167" s="414">
        <f t="shared" si="4"/>
        <v>0</v>
      </c>
      <c r="I167" s="400">
        <f t="shared" si="5"/>
        <v>0</v>
      </c>
    </row>
    <row r="168" spans="1:9">
      <c r="A168" s="429">
        <v>164</v>
      </c>
      <c r="B168" s="398" t="s">
        <v>150</v>
      </c>
      <c r="C168" s="401" t="s">
        <v>9</v>
      </c>
      <c r="D168" s="399"/>
      <c r="E168" s="417"/>
      <c r="F168" s="422"/>
      <c r="G168" s="423"/>
      <c r="H168" s="414">
        <f t="shared" si="4"/>
        <v>0</v>
      </c>
      <c r="I168" s="400">
        <f t="shared" si="5"/>
        <v>0</v>
      </c>
    </row>
    <row r="169" spans="1:9">
      <c r="A169" s="429">
        <v>165</v>
      </c>
      <c r="B169" s="398" t="s">
        <v>151</v>
      </c>
      <c r="C169" s="401" t="s">
        <v>9</v>
      </c>
      <c r="D169" s="399"/>
      <c r="E169" s="417"/>
      <c r="F169" s="422">
        <v>8</v>
      </c>
      <c r="G169" s="423">
        <v>3040</v>
      </c>
      <c r="H169" s="414">
        <f t="shared" si="4"/>
        <v>8</v>
      </c>
      <c r="I169" s="400">
        <f t="shared" si="5"/>
        <v>3040</v>
      </c>
    </row>
    <row r="170" spans="1:9">
      <c r="A170" s="429">
        <v>166</v>
      </c>
      <c r="B170" s="398" t="s">
        <v>152</v>
      </c>
      <c r="C170" s="401" t="s">
        <v>9</v>
      </c>
      <c r="D170" s="399"/>
      <c r="E170" s="417"/>
      <c r="F170" s="422"/>
      <c r="G170" s="423"/>
      <c r="H170" s="414">
        <f t="shared" si="4"/>
        <v>0</v>
      </c>
      <c r="I170" s="400">
        <f t="shared" si="5"/>
        <v>0</v>
      </c>
    </row>
    <row r="171" spans="1:9">
      <c r="A171" s="429">
        <v>167</v>
      </c>
      <c r="B171" s="398" t="s">
        <v>4</v>
      </c>
      <c r="C171" s="401" t="s">
        <v>9</v>
      </c>
      <c r="D171" s="399"/>
      <c r="E171" s="417"/>
      <c r="F171" s="422"/>
      <c r="G171" s="423"/>
      <c r="H171" s="414">
        <f t="shared" si="4"/>
        <v>0</v>
      </c>
      <c r="I171" s="400">
        <f t="shared" si="5"/>
        <v>0</v>
      </c>
    </row>
    <row r="172" spans="1:9">
      <c r="A172" s="429">
        <v>168</v>
      </c>
      <c r="B172" s="398" t="s">
        <v>153</v>
      </c>
      <c r="C172" s="401" t="s">
        <v>9</v>
      </c>
      <c r="D172" s="399"/>
      <c r="E172" s="417"/>
      <c r="F172" s="422"/>
      <c r="G172" s="423"/>
      <c r="H172" s="414">
        <f t="shared" si="4"/>
        <v>0</v>
      </c>
      <c r="I172" s="400">
        <f t="shared" si="5"/>
        <v>0</v>
      </c>
    </row>
    <row r="173" spans="1:9">
      <c r="A173" s="429">
        <v>169</v>
      </c>
      <c r="B173" s="398" t="s">
        <v>226</v>
      </c>
      <c r="C173" s="401" t="s">
        <v>9</v>
      </c>
      <c r="D173" s="399"/>
      <c r="E173" s="417"/>
      <c r="F173" s="422"/>
      <c r="G173" s="423"/>
      <c r="H173" s="414">
        <f t="shared" si="4"/>
        <v>0</v>
      </c>
      <c r="I173" s="400">
        <f t="shared" si="5"/>
        <v>0</v>
      </c>
    </row>
    <row r="174" spans="1:9">
      <c r="A174" s="429">
        <v>170</v>
      </c>
      <c r="B174" s="398" t="s">
        <v>154</v>
      </c>
      <c r="C174" s="401" t="s">
        <v>9</v>
      </c>
      <c r="D174" s="399"/>
      <c r="E174" s="417"/>
      <c r="F174" s="422"/>
      <c r="G174" s="423"/>
      <c r="H174" s="414">
        <f t="shared" si="4"/>
        <v>0</v>
      </c>
      <c r="I174" s="400">
        <f t="shared" si="5"/>
        <v>0</v>
      </c>
    </row>
    <row r="175" spans="1:9">
      <c r="A175" s="429">
        <v>171</v>
      </c>
      <c r="B175" s="398" t="s">
        <v>349</v>
      </c>
      <c r="C175" s="401" t="s">
        <v>9</v>
      </c>
      <c r="D175" s="399"/>
      <c r="E175" s="417"/>
      <c r="F175" s="422"/>
      <c r="G175" s="423"/>
      <c r="H175" s="414">
        <f t="shared" si="4"/>
        <v>0</v>
      </c>
      <c r="I175" s="400">
        <f t="shared" si="5"/>
        <v>0</v>
      </c>
    </row>
    <row r="176" spans="1:9">
      <c r="A176" s="429">
        <v>172</v>
      </c>
      <c r="B176" s="398" t="s">
        <v>155</v>
      </c>
      <c r="C176" s="401" t="s">
        <v>9</v>
      </c>
      <c r="D176" s="399"/>
      <c r="E176" s="417"/>
      <c r="F176" s="422"/>
      <c r="G176" s="423"/>
      <c r="H176" s="414">
        <f t="shared" si="4"/>
        <v>0</v>
      </c>
      <c r="I176" s="400">
        <f t="shared" si="5"/>
        <v>0</v>
      </c>
    </row>
    <row r="177" spans="1:9">
      <c r="A177" s="429">
        <v>173</v>
      </c>
      <c r="B177" s="398" t="s">
        <v>309</v>
      </c>
      <c r="C177" s="401" t="s">
        <v>9</v>
      </c>
      <c r="D177" s="399"/>
      <c r="E177" s="417"/>
      <c r="F177" s="422"/>
      <c r="G177" s="423"/>
      <c r="H177" s="414">
        <f t="shared" si="4"/>
        <v>0</v>
      </c>
      <c r="I177" s="400">
        <f t="shared" si="5"/>
        <v>0</v>
      </c>
    </row>
    <row r="178" spans="1:9">
      <c r="A178" s="429">
        <v>174</v>
      </c>
      <c r="B178" s="398" t="s">
        <v>156</v>
      </c>
      <c r="C178" s="401" t="s">
        <v>9</v>
      </c>
      <c r="D178" s="399"/>
      <c r="E178" s="417"/>
      <c r="F178" s="422"/>
      <c r="G178" s="423"/>
      <c r="H178" s="414">
        <f t="shared" si="4"/>
        <v>0</v>
      </c>
      <c r="I178" s="400">
        <f t="shared" si="5"/>
        <v>0</v>
      </c>
    </row>
    <row r="179" spans="1:9">
      <c r="A179" s="429">
        <v>175</v>
      </c>
      <c r="B179" s="398" t="s">
        <v>6</v>
      </c>
      <c r="C179" s="401" t="s">
        <v>9</v>
      </c>
      <c r="D179" s="399"/>
      <c r="E179" s="417"/>
      <c r="F179" s="422">
        <v>10</v>
      </c>
      <c r="G179" s="423">
        <v>240</v>
      </c>
      <c r="H179" s="414">
        <f t="shared" si="4"/>
        <v>10</v>
      </c>
      <c r="I179" s="400">
        <f t="shared" si="5"/>
        <v>240</v>
      </c>
    </row>
    <row r="180" spans="1:9">
      <c r="A180" s="429">
        <v>176</v>
      </c>
      <c r="B180" s="398" t="s">
        <v>322</v>
      </c>
      <c r="C180" s="401" t="s">
        <v>9</v>
      </c>
      <c r="D180" s="399"/>
      <c r="E180" s="417"/>
      <c r="F180" s="422">
        <v>15</v>
      </c>
      <c r="G180" s="423">
        <v>930</v>
      </c>
      <c r="H180" s="414">
        <f t="shared" si="4"/>
        <v>15</v>
      </c>
      <c r="I180" s="400">
        <f t="shared" si="5"/>
        <v>930</v>
      </c>
    </row>
    <row r="181" spans="1:9">
      <c r="A181" s="429">
        <v>177</v>
      </c>
      <c r="B181" s="398" t="s">
        <v>157</v>
      </c>
      <c r="C181" s="401" t="s">
        <v>9</v>
      </c>
      <c r="D181" s="399"/>
      <c r="E181" s="417"/>
      <c r="F181" s="422">
        <v>2</v>
      </c>
      <c r="G181" s="423">
        <v>360</v>
      </c>
      <c r="H181" s="414">
        <f t="shared" si="4"/>
        <v>2</v>
      </c>
      <c r="I181" s="400">
        <f t="shared" si="5"/>
        <v>360</v>
      </c>
    </row>
    <row r="182" spans="1:9">
      <c r="A182" s="429">
        <v>178</v>
      </c>
      <c r="B182" s="398" t="s">
        <v>414</v>
      </c>
      <c r="C182" s="401" t="s">
        <v>9</v>
      </c>
      <c r="D182" s="399"/>
      <c r="E182" s="417"/>
      <c r="F182" s="422">
        <v>1</v>
      </c>
      <c r="G182" s="423">
        <v>160</v>
      </c>
      <c r="H182" s="414">
        <f t="shared" si="4"/>
        <v>1</v>
      </c>
      <c r="I182" s="400">
        <f t="shared" si="5"/>
        <v>160</v>
      </c>
    </row>
    <row r="183" spans="1:9">
      <c r="A183" s="429">
        <v>179</v>
      </c>
      <c r="B183" s="398" t="s">
        <v>331</v>
      </c>
      <c r="C183" s="401" t="s">
        <v>9</v>
      </c>
      <c r="D183" s="399"/>
      <c r="E183" s="417"/>
      <c r="F183" s="422">
        <v>3</v>
      </c>
      <c r="G183" s="423">
        <v>450</v>
      </c>
      <c r="H183" s="414">
        <f t="shared" si="4"/>
        <v>3</v>
      </c>
      <c r="I183" s="400">
        <f t="shared" si="5"/>
        <v>450</v>
      </c>
    </row>
    <row r="184" spans="1:9">
      <c r="A184" s="429">
        <v>180</v>
      </c>
      <c r="B184" s="398" t="s">
        <v>159</v>
      </c>
      <c r="C184" s="401" t="s">
        <v>31</v>
      </c>
      <c r="D184" s="399"/>
      <c r="E184" s="417"/>
      <c r="F184" s="422">
        <v>40</v>
      </c>
      <c r="G184" s="423">
        <v>200</v>
      </c>
      <c r="H184" s="414">
        <f t="shared" si="4"/>
        <v>40</v>
      </c>
      <c r="I184" s="400">
        <f t="shared" si="5"/>
        <v>200</v>
      </c>
    </row>
    <row r="185" spans="1:9">
      <c r="A185" s="429">
        <v>181</v>
      </c>
      <c r="B185" s="398" t="s">
        <v>160</v>
      </c>
      <c r="C185" s="401" t="s">
        <v>9</v>
      </c>
      <c r="D185" s="399"/>
      <c r="E185" s="417"/>
      <c r="F185" s="422">
        <v>10</v>
      </c>
      <c r="G185" s="423">
        <v>650</v>
      </c>
      <c r="H185" s="414">
        <f t="shared" si="4"/>
        <v>10</v>
      </c>
      <c r="I185" s="400">
        <f t="shared" si="5"/>
        <v>650</v>
      </c>
    </row>
    <row r="186" spans="1:9">
      <c r="A186" s="429">
        <v>182</v>
      </c>
      <c r="B186" s="398" t="s">
        <v>161</v>
      </c>
      <c r="C186" s="401" t="s">
        <v>9</v>
      </c>
      <c r="D186" s="399"/>
      <c r="E186" s="417"/>
      <c r="F186" s="422">
        <v>5</v>
      </c>
      <c r="G186" s="423">
        <v>300</v>
      </c>
      <c r="H186" s="414">
        <f t="shared" si="4"/>
        <v>5</v>
      </c>
      <c r="I186" s="400">
        <f t="shared" si="5"/>
        <v>300</v>
      </c>
    </row>
    <row r="187" spans="1:9">
      <c r="A187" s="429">
        <v>183</v>
      </c>
      <c r="B187" s="398" t="s">
        <v>162</v>
      </c>
      <c r="C187" s="401" t="s">
        <v>9</v>
      </c>
      <c r="D187" s="399"/>
      <c r="E187" s="417"/>
      <c r="F187" s="422"/>
      <c r="G187" s="423"/>
      <c r="H187" s="414">
        <f t="shared" si="4"/>
        <v>0</v>
      </c>
      <c r="I187" s="400">
        <f t="shared" si="5"/>
        <v>0</v>
      </c>
    </row>
    <row r="188" spans="1:9">
      <c r="A188" s="429">
        <v>184</v>
      </c>
      <c r="B188" s="398" t="s">
        <v>278</v>
      </c>
      <c r="C188" s="401" t="s">
        <v>9</v>
      </c>
      <c r="D188" s="399"/>
      <c r="E188" s="417"/>
      <c r="F188" s="422"/>
      <c r="G188" s="423"/>
      <c r="H188" s="414">
        <f t="shared" si="4"/>
        <v>0</v>
      </c>
      <c r="I188" s="400">
        <f t="shared" si="5"/>
        <v>0</v>
      </c>
    </row>
    <row r="189" spans="1:9">
      <c r="A189" s="429">
        <v>185</v>
      </c>
      <c r="B189" s="398" t="s">
        <v>163</v>
      </c>
      <c r="C189" s="401" t="s">
        <v>31</v>
      </c>
      <c r="D189" s="399"/>
      <c r="E189" s="417"/>
      <c r="F189" s="422"/>
      <c r="G189" s="423"/>
      <c r="H189" s="414">
        <f t="shared" si="4"/>
        <v>0</v>
      </c>
      <c r="I189" s="400">
        <f t="shared" si="5"/>
        <v>0</v>
      </c>
    </row>
    <row r="190" spans="1:9">
      <c r="A190" s="429">
        <v>186</v>
      </c>
      <c r="B190" s="398" t="s">
        <v>330</v>
      </c>
      <c r="C190" s="401" t="s">
        <v>31</v>
      </c>
      <c r="D190" s="399"/>
      <c r="E190" s="417"/>
      <c r="F190" s="422"/>
      <c r="G190" s="423"/>
      <c r="H190" s="414">
        <f t="shared" si="4"/>
        <v>0</v>
      </c>
      <c r="I190" s="400">
        <f t="shared" si="5"/>
        <v>0</v>
      </c>
    </row>
    <row r="191" spans="1:9">
      <c r="A191" s="429">
        <v>187</v>
      </c>
      <c r="B191" s="398" t="s">
        <v>164</v>
      </c>
      <c r="C191" s="401" t="s">
        <v>386</v>
      </c>
      <c r="D191" s="399"/>
      <c r="E191" s="417"/>
      <c r="F191" s="422"/>
      <c r="G191" s="423"/>
      <c r="H191" s="414">
        <f t="shared" si="4"/>
        <v>0</v>
      </c>
      <c r="I191" s="400">
        <f t="shared" si="5"/>
        <v>0</v>
      </c>
    </row>
    <row r="192" spans="1:9">
      <c r="A192" s="429">
        <v>188</v>
      </c>
      <c r="B192" s="398" t="s">
        <v>165</v>
      </c>
      <c r="C192" s="401" t="s">
        <v>9</v>
      </c>
      <c r="D192" s="399"/>
      <c r="E192" s="417"/>
      <c r="F192" s="422"/>
      <c r="G192" s="423"/>
      <c r="H192" s="414">
        <f t="shared" si="4"/>
        <v>0</v>
      </c>
      <c r="I192" s="400">
        <f t="shared" si="5"/>
        <v>0</v>
      </c>
    </row>
    <row r="193" spans="1:9">
      <c r="A193" s="429">
        <v>189</v>
      </c>
      <c r="B193" s="398" t="s">
        <v>166</v>
      </c>
      <c r="C193" s="401" t="s">
        <v>9</v>
      </c>
      <c r="D193" s="399"/>
      <c r="E193" s="417"/>
      <c r="F193" s="422"/>
      <c r="G193" s="423"/>
      <c r="H193" s="414">
        <f t="shared" si="4"/>
        <v>0</v>
      </c>
      <c r="I193" s="400">
        <f t="shared" si="5"/>
        <v>0</v>
      </c>
    </row>
    <row r="194" spans="1:9">
      <c r="A194" s="429">
        <v>190</v>
      </c>
      <c r="B194" s="398" t="s">
        <v>167</v>
      </c>
      <c r="C194" s="401" t="s">
        <v>9</v>
      </c>
      <c r="D194" s="399"/>
      <c r="E194" s="417"/>
      <c r="F194" s="422"/>
      <c r="G194" s="423"/>
      <c r="H194" s="414">
        <f t="shared" si="4"/>
        <v>0</v>
      </c>
      <c r="I194" s="400">
        <f t="shared" si="5"/>
        <v>0</v>
      </c>
    </row>
    <row r="195" spans="1:9">
      <c r="A195" s="429">
        <v>191</v>
      </c>
      <c r="B195" s="398" t="s">
        <v>168</v>
      </c>
      <c r="C195" s="401" t="s">
        <v>31</v>
      </c>
      <c r="D195" s="399"/>
      <c r="E195" s="417"/>
      <c r="F195" s="422"/>
      <c r="G195" s="423"/>
      <c r="H195" s="414">
        <f t="shared" si="4"/>
        <v>0</v>
      </c>
      <c r="I195" s="400">
        <f t="shared" si="5"/>
        <v>0</v>
      </c>
    </row>
    <row r="196" spans="1:9">
      <c r="A196" s="429">
        <v>192</v>
      </c>
      <c r="B196" s="398" t="s">
        <v>169</v>
      </c>
      <c r="C196" s="401" t="s">
        <v>9</v>
      </c>
      <c r="D196" s="399"/>
      <c r="E196" s="417"/>
      <c r="F196" s="422">
        <v>8.6999999999999993</v>
      </c>
      <c r="G196" s="423">
        <v>174</v>
      </c>
      <c r="H196" s="414">
        <f t="shared" si="4"/>
        <v>8.6999999999999993</v>
      </c>
      <c r="I196" s="400">
        <f t="shared" si="5"/>
        <v>174</v>
      </c>
    </row>
    <row r="197" spans="1:9">
      <c r="A197" s="429">
        <v>193</v>
      </c>
      <c r="B197" s="398" t="s">
        <v>332</v>
      </c>
      <c r="C197" s="401" t="s">
        <v>9</v>
      </c>
      <c r="D197" s="399"/>
      <c r="E197" s="417"/>
      <c r="F197" s="422">
        <v>15</v>
      </c>
      <c r="G197" s="423">
        <v>300</v>
      </c>
      <c r="H197" s="414">
        <f t="shared" si="4"/>
        <v>15</v>
      </c>
      <c r="I197" s="400">
        <f t="shared" si="5"/>
        <v>300</v>
      </c>
    </row>
    <row r="198" spans="1:9">
      <c r="A198" s="429">
        <v>194</v>
      </c>
      <c r="B198" s="398" t="s">
        <v>333</v>
      </c>
      <c r="C198" s="401" t="s">
        <v>9</v>
      </c>
      <c r="D198" s="399"/>
      <c r="E198" s="417"/>
      <c r="F198" s="422"/>
      <c r="G198" s="423"/>
      <c r="H198" s="414">
        <f t="shared" ref="H198:H254" si="6">D198+F198</f>
        <v>0</v>
      </c>
      <c r="I198" s="400">
        <f t="shared" ref="I198:I254" si="7">E198+G198</f>
        <v>0</v>
      </c>
    </row>
    <row r="199" spans="1:9">
      <c r="A199" s="429">
        <v>195</v>
      </c>
      <c r="B199" s="398" t="s">
        <v>279</v>
      </c>
      <c r="C199" s="401" t="s">
        <v>9</v>
      </c>
      <c r="D199" s="399"/>
      <c r="E199" s="417"/>
      <c r="F199" s="422">
        <v>4</v>
      </c>
      <c r="G199" s="423">
        <v>520</v>
      </c>
      <c r="H199" s="414">
        <f t="shared" si="6"/>
        <v>4</v>
      </c>
      <c r="I199" s="400">
        <f t="shared" si="7"/>
        <v>520</v>
      </c>
    </row>
    <row r="200" spans="1:9">
      <c r="A200" s="429">
        <v>196</v>
      </c>
      <c r="B200" s="398" t="s">
        <v>280</v>
      </c>
      <c r="C200" s="401" t="s">
        <v>9</v>
      </c>
      <c r="D200" s="399"/>
      <c r="E200" s="417"/>
      <c r="F200" s="422">
        <v>1</v>
      </c>
      <c r="G200" s="423">
        <v>130</v>
      </c>
      <c r="H200" s="414">
        <f t="shared" si="6"/>
        <v>1</v>
      </c>
      <c r="I200" s="400">
        <f t="shared" si="7"/>
        <v>130</v>
      </c>
    </row>
    <row r="201" spans="1:9">
      <c r="A201" s="429">
        <v>197</v>
      </c>
      <c r="B201" s="398" t="s">
        <v>281</v>
      </c>
      <c r="C201" s="401" t="s">
        <v>9</v>
      </c>
      <c r="D201" s="399"/>
      <c r="E201" s="417"/>
      <c r="F201" s="422"/>
      <c r="G201" s="423"/>
      <c r="H201" s="414">
        <f t="shared" si="6"/>
        <v>0</v>
      </c>
      <c r="I201" s="400">
        <f t="shared" si="7"/>
        <v>0</v>
      </c>
    </row>
    <row r="202" spans="1:9">
      <c r="A202" s="429">
        <v>198</v>
      </c>
      <c r="B202" s="398" t="s">
        <v>329</v>
      </c>
      <c r="C202" s="401" t="s">
        <v>9</v>
      </c>
      <c r="D202" s="399"/>
      <c r="E202" s="417"/>
      <c r="F202" s="422"/>
      <c r="G202" s="423"/>
      <c r="H202" s="414">
        <f t="shared" si="6"/>
        <v>0</v>
      </c>
      <c r="I202" s="400">
        <f t="shared" si="7"/>
        <v>0</v>
      </c>
    </row>
    <row r="203" spans="1:9">
      <c r="A203" s="429">
        <v>199</v>
      </c>
      <c r="B203" s="398" t="s">
        <v>328</v>
      </c>
      <c r="C203" s="401" t="s">
        <v>9</v>
      </c>
      <c r="D203" s="399"/>
      <c r="E203" s="417"/>
      <c r="F203" s="422"/>
      <c r="G203" s="423"/>
      <c r="H203" s="414">
        <f t="shared" si="6"/>
        <v>0</v>
      </c>
      <c r="I203" s="400">
        <f t="shared" si="7"/>
        <v>0</v>
      </c>
    </row>
    <row r="204" spans="1:9">
      <c r="A204" s="429">
        <v>200</v>
      </c>
      <c r="B204" s="398" t="s">
        <v>170</v>
      </c>
      <c r="C204" s="401" t="s">
        <v>9</v>
      </c>
      <c r="D204" s="399"/>
      <c r="E204" s="417"/>
      <c r="F204" s="422"/>
      <c r="G204" s="423"/>
      <c r="H204" s="414">
        <f t="shared" si="6"/>
        <v>0</v>
      </c>
      <c r="I204" s="400">
        <f t="shared" si="7"/>
        <v>0</v>
      </c>
    </row>
    <row r="205" spans="1:9">
      <c r="A205" s="429">
        <v>201</v>
      </c>
      <c r="B205" s="398" t="s">
        <v>171</v>
      </c>
      <c r="C205" s="401" t="s">
        <v>9</v>
      </c>
      <c r="D205" s="399"/>
      <c r="E205" s="417"/>
      <c r="F205" s="422"/>
      <c r="G205" s="423"/>
      <c r="H205" s="414">
        <f t="shared" si="6"/>
        <v>0</v>
      </c>
      <c r="I205" s="400">
        <f t="shared" si="7"/>
        <v>0</v>
      </c>
    </row>
    <row r="206" spans="1:9">
      <c r="A206" s="429">
        <v>202</v>
      </c>
      <c r="B206" s="398" t="s">
        <v>172</v>
      </c>
      <c r="C206" s="401" t="s">
        <v>9</v>
      </c>
      <c r="D206" s="399"/>
      <c r="E206" s="417"/>
      <c r="F206" s="422"/>
      <c r="G206" s="423"/>
      <c r="H206" s="414">
        <f t="shared" si="6"/>
        <v>0</v>
      </c>
      <c r="I206" s="400">
        <f t="shared" si="7"/>
        <v>0</v>
      </c>
    </row>
    <row r="207" spans="1:9">
      <c r="A207" s="429">
        <v>203</v>
      </c>
      <c r="B207" s="398" t="s">
        <v>173</v>
      </c>
      <c r="C207" s="401" t="s">
        <v>9</v>
      </c>
      <c r="D207" s="399"/>
      <c r="E207" s="417"/>
      <c r="F207" s="422"/>
      <c r="G207" s="423"/>
      <c r="H207" s="414">
        <f t="shared" si="6"/>
        <v>0</v>
      </c>
      <c r="I207" s="400">
        <f t="shared" si="7"/>
        <v>0</v>
      </c>
    </row>
    <row r="208" spans="1:9">
      <c r="A208" s="429">
        <v>204</v>
      </c>
      <c r="B208" s="398" t="s">
        <v>174</v>
      </c>
      <c r="C208" s="401" t="s">
        <v>9</v>
      </c>
      <c r="D208" s="399"/>
      <c r="E208" s="417"/>
      <c r="F208" s="422">
        <v>5</v>
      </c>
      <c r="G208" s="423">
        <v>250</v>
      </c>
      <c r="H208" s="414">
        <f t="shared" si="6"/>
        <v>5</v>
      </c>
      <c r="I208" s="400">
        <f t="shared" si="7"/>
        <v>250</v>
      </c>
    </row>
    <row r="209" spans="1:9">
      <c r="A209" s="429">
        <v>205</v>
      </c>
      <c r="B209" s="398" t="s">
        <v>175</v>
      </c>
      <c r="C209" s="401" t="s">
        <v>9</v>
      </c>
      <c r="D209" s="399"/>
      <c r="E209" s="417"/>
      <c r="F209" s="422"/>
      <c r="G209" s="423"/>
      <c r="H209" s="414">
        <f t="shared" si="6"/>
        <v>0</v>
      </c>
      <c r="I209" s="400">
        <f t="shared" si="7"/>
        <v>0</v>
      </c>
    </row>
    <row r="210" spans="1:9">
      <c r="A210" s="429">
        <v>206</v>
      </c>
      <c r="B210" s="398" t="s">
        <v>415</v>
      </c>
      <c r="C210" s="401" t="s">
        <v>9</v>
      </c>
      <c r="D210" s="399"/>
      <c r="E210" s="417"/>
      <c r="F210" s="422"/>
      <c r="G210" s="423"/>
      <c r="H210" s="414">
        <f t="shared" si="6"/>
        <v>0</v>
      </c>
      <c r="I210" s="400">
        <f t="shared" si="7"/>
        <v>0</v>
      </c>
    </row>
    <row r="211" spans="1:9">
      <c r="A211" s="429">
        <v>207</v>
      </c>
      <c r="B211" s="398" t="s">
        <v>177</v>
      </c>
      <c r="C211" s="401" t="s">
        <v>9</v>
      </c>
      <c r="D211" s="399"/>
      <c r="E211" s="417"/>
      <c r="F211" s="422"/>
      <c r="G211" s="423"/>
      <c r="H211" s="414">
        <f t="shared" si="6"/>
        <v>0</v>
      </c>
      <c r="I211" s="400">
        <f t="shared" si="7"/>
        <v>0</v>
      </c>
    </row>
    <row r="212" spans="1:9">
      <c r="A212" s="429">
        <v>208</v>
      </c>
      <c r="B212" s="398" t="s">
        <v>335</v>
      </c>
      <c r="C212" s="401" t="s">
        <v>9</v>
      </c>
      <c r="D212" s="399"/>
      <c r="E212" s="417"/>
      <c r="F212" s="422"/>
      <c r="G212" s="423"/>
      <c r="H212" s="414">
        <f t="shared" si="6"/>
        <v>0</v>
      </c>
      <c r="I212" s="400">
        <f t="shared" si="7"/>
        <v>0</v>
      </c>
    </row>
    <row r="213" spans="1:9">
      <c r="A213" s="429">
        <v>209</v>
      </c>
      <c r="B213" s="398" t="s">
        <v>290</v>
      </c>
      <c r="C213" s="401" t="s">
        <v>9</v>
      </c>
      <c r="D213" s="399"/>
      <c r="E213" s="417"/>
      <c r="F213" s="422"/>
      <c r="G213" s="423"/>
      <c r="H213" s="414">
        <f t="shared" si="6"/>
        <v>0</v>
      </c>
      <c r="I213" s="400">
        <f t="shared" si="7"/>
        <v>0</v>
      </c>
    </row>
    <row r="214" spans="1:9">
      <c r="A214" s="429">
        <v>210</v>
      </c>
      <c r="B214" s="398" t="s">
        <v>282</v>
      </c>
      <c r="C214" s="401" t="s">
        <v>9</v>
      </c>
      <c r="D214" s="399"/>
      <c r="E214" s="417"/>
      <c r="F214" s="422"/>
      <c r="G214" s="423"/>
      <c r="H214" s="414">
        <f t="shared" si="6"/>
        <v>0</v>
      </c>
      <c r="I214" s="400">
        <f t="shared" si="7"/>
        <v>0</v>
      </c>
    </row>
    <row r="215" spans="1:9">
      <c r="A215" s="429">
        <v>211</v>
      </c>
      <c r="B215" s="398" t="s">
        <v>178</v>
      </c>
      <c r="C215" s="401" t="s">
        <v>9</v>
      </c>
      <c r="D215" s="399"/>
      <c r="E215" s="417"/>
      <c r="F215" s="422"/>
      <c r="G215" s="423"/>
      <c r="H215" s="414">
        <f t="shared" si="6"/>
        <v>0</v>
      </c>
      <c r="I215" s="400">
        <f t="shared" si="7"/>
        <v>0</v>
      </c>
    </row>
    <row r="216" spans="1:9">
      <c r="A216" s="429">
        <v>212</v>
      </c>
      <c r="B216" s="398" t="s">
        <v>323</v>
      </c>
      <c r="C216" s="401" t="s">
        <v>9</v>
      </c>
      <c r="D216" s="399"/>
      <c r="E216" s="417"/>
      <c r="F216" s="422"/>
      <c r="G216" s="423"/>
      <c r="H216" s="414">
        <f t="shared" si="6"/>
        <v>0</v>
      </c>
      <c r="I216" s="400">
        <f t="shared" si="7"/>
        <v>0</v>
      </c>
    </row>
    <row r="217" spans="1:9">
      <c r="A217" s="429">
        <v>213</v>
      </c>
      <c r="B217" s="398" t="s">
        <v>366</v>
      </c>
      <c r="C217" s="401" t="s">
        <v>118</v>
      </c>
      <c r="D217" s="399"/>
      <c r="E217" s="417"/>
      <c r="F217" s="422"/>
      <c r="G217" s="423"/>
      <c r="H217" s="414">
        <f t="shared" si="6"/>
        <v>0</v>
      </c>
      <c r="I217" s="400">
        <f t="shared" si="7"/>
        <v>0</v>
      </c>
    </row>
    <row r="218" spans="1:9">
      <c r="A218" s="429">
        <v>214</v>
      </c>
      <c r="B218" s="398" t="s">
        <v>180</v>
      </c>
      <c r="C218" s="401" t="s">
        <v>9</v>
      </c>
      <c r="D218" s="399"/>
      <c r="E218" s="417"/>
      <c r="F218" s="422"/>
      <c r="G218" s="423"/>
      <c r="H218" s="414">
        <f t="shared" si="6"/>
        <v>0</v>
      </c>
      <c r="I218" s="400">
        <f t="shared" si="7"/>
        <v>0</v>
      </c>
    </row>
    <row r="219" spans="1:9">
      <c r="A219" s="429">
        <v>215</v>
      </c>
      <c r="B219" s="398" t="s">
        <v>181</v>
      </c>
      <c r="C219" s="401" t="s">
        <v>9</v>
      </c>
      <c r="D219" s="399"/>
      <c r="E219" s="417"/>
      <c r="F219" s="422"/>
      <c r="G219" s="423"/>
      <c r="H219" s="414">
        <f t="shared" si="6"/>
        <v>0</v>
      </c>
      <c r="I219" s="400">
        <f t="shared" si="7"/>
        <v>0</v>
      </c>
    </row>
    <row r="220" spans="1:9">
      <c r="A220" s="429">
        <v>216</v>
      </c>
      <c r="B220" s="398" t="s">
        <v>182</v>
      </c>
      <c r="C220" s="401" t="s">
        <v>9</v>
      </c>
      <c r="D220" s="399"/>
      <c r="E220" s="417"/>
      <c r="F220" s="422"/>
      <c r="G220" s="423"/>
      <c r="H220" s="414">
        <f t="shared" si="6"/>
        <v>0</v>
      </c>
      <c r="I220" s="400">
        <f t="shared" si="7"/>
        <v>0</v>
      </c>
    </row>
    <row r="221" spans="1:9">
      <c r="A221" s="429">
        <v>217</v>
      </c>
      <c r="B221" s="398" t="s">
        <v>183</v>
      </c>
      <c r="C221" s="401" t="s">
        <v>31</v>
      </c>
      <c r="D221" s="399"/>
      <c r="E221" s="417"/>
      <c r="F221" s="422"/>
      <c r="G221" s="423"/>
      <c r="H221" s="414">
        <f t="shared" si="6"/>
        <v>0</v>
      </c>
      <c r="I221" s="400">
        <f t="shared" si="7"/>
        <v>0</v>
      </c>
    </row>
    <row r="222" spans="1:9">
      <c r="A222" s="429">
        <v>218</v>
      </c>
      <c r="B222" s="398" t="s">
        <v>184</v>
      </c>
      <c r="C222" s="401" t="s">
        <v>9</v>
      </c>
      <c r="D222" s="399"/>
      <c r="E222" s="417"/>
      <c r="F222" s="422"/>
      <c r="G222" s="423"/>
      <c r="H222" s="414">
        <f t="shared" si="6"/>
        <v>0</v>
      </c>
      <c r="I222" s="400">
        <f t="shared" si="7"/>
        <v>0</v>
      </c>
    </row>
    <row r="223" spans="1:9">
      <c r="A223" s="429">
        <v>219</v>
      </c>
      <c r="B223" s="398" t="s">
        <v>283</v>
      </c>
      <c r="C223" s="401" t="s">
        <v>9</v>
      </c>
      <c r="D223" s="399"/>
      <c r="E223" s="417"/>
      <c r="F223" s="422"/>
      <c r="G223" s="423"/>
      <c r="H223" s="414">
        <f t="shared" si="6"/>
        <v>0</v>
      </c>
      <c r="I223" s="400">
        <f t="shared" si="7"/>
        <v>0</v>
      </c>
    </row>
    <row r="224" spans="1:9">
      <c r="A224" s="429">
        <v>220</v>
      </c>
      <c r="B224" s="398" t="s">
        <v>185</v>
      </c>
      <c r="C224" s="401" t="s">
        <v>26</v>
      </c>
      <c r="D224" s="399"/>
      <c r="E224" s="417"/>
      <c r="F224" s="422"/>
      <c r="G224" s="423"/>
      <c r="H224" s="414">
        <f t="shared" si="6"/>
        <v>0</v>
      </c>
      <c r="I224" s="400">
        <f t="shared" si="7"/>
        <v>0</v>
      </c>
    </row>
    <row r="225" spans="1:35">
      <c r="A225" s="429">
        <v>221</v>
      </c>
      <c r="B225" s="398" t="s">
        <v>186</v>
      </c>
      <c r="C225" s="401" t="s">
        <v>31</v>
      </c>
      <c r="D225" s="399"/>
      <c r="E225" s="417"/>
      <c r="F225" s="422"/>
      <c r="G225" s="423"/>
      <c r="H225" s="414">
        <f t="shared" si="6"/>
        <v>0</v>
      </c>
      <c r="I225" s="400">
        <f t="shared" si="7"/>
        <v>0</v>
      </c>
    </row>
    <row r="226" spans="1:35">
      <c r="A226" s="429">
        <v>222</v>
      </c>
      <c r="B226" s="398" t="s">
        <v>187</v>
      </c>
      <c r="C226" s="401" t="s">
        <v>31</v>
      </c>
      <c r="D226" s="399"/>
      <c r="E226" s="417"/>
      <c r="F226" s="422"/>
      <c r="G226" s="423"/>
      <c r="H226" s="414">
        <f t="shared" si="6"/>
        <v>0</v>
      </c>
      <c r="I226" s="400">
        <f t="shared" si="7"/>
        <v>0</v>
      </c>
    </row>
    <row r="227" spans="1:35">
      <c r="A227" s="429">
        <v>223</v>
      </c>
      <c r="B227" s="398" t="s">
        <v>188</v>
      </c>
      <c r="C227" s="401" t="s">
        <v>31</v>
      </c>
      <c r="D227" s="399"/>
      <c r="E227" s="417"/>
      <c r="F227" s="422"/>
      <c r="G227" s="423"/>
      <c r="H227" s="414">
        <f t="shared" si="6"/>
        <v>0</v>
      </c>
      <c r="I227" s="400">
        <f t="shared" si="7"/>
        <v>0</v>
      </c>
    </row>
    <row r="228" spans="1:35">
      <c r="A228" s="429">
        <v>224</v>
      </c>
      <c r="B228" s="398" t="s">
        <v>189</v>
      </c>
      <c r="C228" s="401" t="s">
        <v>31</v>
      </c>
      <c r="D228" s="399"/>
      <c r="E228" s="417"/>
      <c r="F228" s="422"/>
      <c r="G228" s="423"/>
      <c r="H228" s="414">
        <f t="shared" si="6"/>
        <v>0</v>
      </c>
      <c r="I228" s="400">
        <f t="shared" si="7"/>
        <v>0</v>
      </c>
    </row>
    <row r="229" spans="1:35">
      <c r="A229" s="429">
        <v>225</v>
      </c>
      <c r="B229" s="398" t="s">
        <v>190</v>
      </c>
      <c r="C229" s="401" t="s">
        <v>31</v>
      </c>
      <c r="D229" s="399"/>
      <c r="E229" s="417"/>
      <c r="F229" s="422"/>
      <c r="G229" s="423"/>
      <c r="H229" s="414">
        <f t="shared" si="6"/>
        <v>0</v>
      </c>
      <c r="I229" s="400">
        <f t="shared" si="7"/>
        <v>0</v>
      </c>
    </row>
    <row r="230" spans="1:35" s="405" customFormat="1">
      <c r="A230" s="429">
        <v>226</v>
      </c>
      <c r="B230" s="402" t="s">
        <v>193</v>
      </c>
      <c r="C230" s="403" t="s">
        <v>9</v>
      </c>
      <c r="D230" s="399"/>
      <c r="E230" s="417"/>
      <c r="F230" s="422"/>
      <c r="G230" s="423"/>
      <c r="H230" s="414">
        <f t="shared" si="6"/>
        <v>0</v>
      </c>
      <c r="I230" s="400">
        <f t="shared" si="7"/>
        <v>0</v>
      </c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93"/>
      <c r="AB230" s="393"/>
      <c r="AC230" s="393"/>
      <c r="AD230" s="393"/>
      <c r="AE230" s="393"/>
      <c r="AF230" s="393"/>
      <c r="AG230" s="393"/>
      <c r="AH230" s="393"/>
      <c r="AI230" s="393"/>
    </row>
    <row r="231" spans="1:35">
      <c r="A231" s="429">
        <v>227</v>
      </c>
      <c r="B231" s="398" t="s">
        <v>289</v>
      </c>
      <c r="C231" s="401" t="s">
        <v>9</v>
      </c>
      <c r="D231" s="399"/>
      <c r="E231" s="417"/>
      <c r="F231" s="422">
        <v>9.8000000000000007</v>
      </c>
      <c r="G231" s="423">
        <v>6664</v>
      </c>
      <c r="H231" s="414">
        <f t="shared" si="6"/>
        <v>9.8000000000000007</v>
      </c>
      <c r="I231" s="400">
        <f t="shared" si="7"/>
        <v>6664</v>
      </c>
    </row>
    <row r="232" spans="1:35">
      <c r="A232" s="429">
        <v>228</v>
      </c>
      <c r="B232" s="398" t="s">
        <v>302</v>
      </c>
      <c r="C232" s="401" t="s">
        <v>9</v>
      </c>
      <c r="D232" s="399"/>
      <c r="E232" s="417"/>
      <c r="F232" s="422"/>
      <c r="G232" s="423"/>
      <c r="H232" s="414">
        <f t="shared" si="6"/>
        <v>0</v>
      </c>
      <c r="I232" s="400">
        <f t="shared" si="7"/>
        <v>0</v>
      </c>
    </row>
    <row r="233" spans="1:35">
      <c r="A233" s="429">
        <v>229</v>
      </c>
      <c r="B233" s="398" t="s">
        <v>56</v>
      </c>
      <c r="C233" s="401" t="s">
        <v>31</v>
      </c>
      <c r="D233" s="399"/>
      <c r="E233" s="417"/>
      <c r="F233" s="422"/>
      <c r="G233" s="423"/>
      <c r="H233" s="414">
        <f t="shared" si="6"/>
        <v>0</v>
      </c>
      <c r="I233" s="400">
        <f t="shared" si="7"/>
        <v>0</v>
      </c>
    </row>
    <row r="234" spans="1:35">
      <c r="A234" s="429">
        <v>230</v>
      </c>
      <c r="B234" s="398" t="s">
        <v>194</v>
      </c>
      <c r="C234" s="401" t="s">
        <v>31</v>
      </c>
      <c r="D234" s="399"/>
      <c r="E234" s="417"/>
      <c r="F234" s="422"/>
      <c r="G234" s="423"/>
      <c r="H234" s="414">
        <f t="shared" si="6"/>
        <v>0</v>
      </c>
      <c r="I234" s="400">
        <f t="shared" si="7"/>
        <v>0</v>
      </c>
    </row>
    <row r="235" spans="1:35">
      <c r="A235" s="429">
        <v>231</v>
      </c>
      <c r="B235" s="398" t="s">
        <v>284</v>
      </c>
      <c r="C235" s="401" t="s">
        <v>9</v>
      </c>
      <c r="D235" s="399"/>
      <c r="E235" s="417"/>
      <c r="F235" s="422"/>
      <c r="G235" s="423"/>
      <c r="H235" s="414">
        <f t="shared" si="6"/>
        <v>0</v>
      </c>
      <c r="I235" s="400">
        <f t="shared" si="7"/>
        <v>0</v>
      </c>
    </row>
    <row r="236" spans="1:35">
      <c r="A236" s="429">
        <v>232</v>
      </c>
      <c r="B236" s="398" t="s">
        <v>291</v>
      </c>
      <c r="C236" s="401" t="s">
        <v>9</v>
      </c>
      <c r="D236" s="399"/>
      <c r="E236" s="417"/>
      <c r="F236" s="422"/>
      <c r="G236" s="423"/>
      <c r="H236" s="414">
        <f t="shared" si="6"/>
        <v>0</v>
      </c>
      <c r="I236" s="400">
        <f t="shared" si="7"/>
        <v>0</v>
      </c>
    </row>
    <row r="237" spans="1:35">
      <c r="A237" s="429">
        <v>233</v>
      </c>
      <c r="B237" s="398" t="s">
        <v>293</v>
      </c>
      <c r="C237" s="429" t="s">
        <v>9</v>
      </c>
      <c r="D237" s="399"/>
      <c r="E237" s="416"/>
      <c r="F237" s="422"/>
      <c r="G237" s="423"/>
      <c r="H237" s="414">
        <f t="shared" si="6"/>
        <v>0</v>
      </c>
      <c r="I237" s="400">
        <f t="shared" si="7"/>
        <v>0</v>
      </c>
    </row>
    <row r="238" spans="1:35">
      <c r="A238" s="429">
        <v>234</v>
      </c>
      <c r="B238" s="398" t="s">
        <v>292</v>
      </c>
      <c r="C238" s="401" t="s">
        <v>9</v>
      </c>
      <c r="D238" s="399"/>
      <c r="E238" s="417"/>
      <c r="F238" s="422"/>
      <c r="G238" s="423"/>
      <c r="H238" s="414">
        <f t="shared" si="6"/>
        <v>0</v>
      </c>
      <c r="I238" s="400">
        <f t="shared" si="7"/>
        <v>0</v>
      </c>
    </row>
    <row r="239" spans="1:35">
      <c r="A239" s="429">
        <v>235</v>
      </c>
      <c r="B239" s="398" t="s">
        <v>285</v>
      </c>
      <c r="C239" s="401" t="s">
        <v>9</v>
      </c>
      <c r="D239" s="399"/>
      <c r="E239" s="417"/>
      <c r="F239" s="422">
        <v>17</v>
      </c>
      <c r="G239" s="423">
        <v>6460</v>
      </c>
      <c r="H239" s="414">
        <f t="shared" si="6"/>
        <v>17</v>
      </c>
      <c r="I239" s="400">
        <f t="shared" si="7"/>
        <v>6460</v>
      </c>
    </row>
    <row r="240" spans="1:35">
      <c r="A240" s="429">
        <v>236</v>
      </c>
      <c r="B240" s="398" t="s">
        <v>445</v>
      </c>
      <c r="C240" s="401" t="s">
        <v>9</v>
      </c>
      <c r="D240" s="399"/>
      <c r="E240" s="417"/>
      <c r="F240" s="422"/>
      <c r="G240" s="423"/>
      <c r="H240" s="414">
        <f t="shared" si="6"/>
        <v>0</v>
      </c>
      <c r="I240" s="400">
        <f t="shared" si="7"/>
        <v>0</v>
      </c>
    </row>
    <row r="241" spans="1:37">
      <c r="A241" s="429">
        <v>237</v>
      </c>
      <c r="B241" s="398" t="s">
        <v>287</v>
      </c>
      <c r="C241" s="401" t="s">
        <v>9</v>
      </c>
      <c r="D241" s="399"/>
      <c r="E241" s="417"/>
      <c r="F241" s="422"/>
      <c r="G241" s="423"/>
      <c r="H241" s="414">
        <f t="shared" si="6"/>
        <v>0</v>
      </c>
      <c r="I241" s="400">
        <f t="shared" si="7"/>
        <v>0</v>
      </c>
    </row>
    <row r="242" spans="1:37">
      <c r="A242" s="429">
        <v>238</v>
      </c>
      <c r="B242" s="398" t="s">
        <v>195</v>
      </c>
      <c r="C242" s="401" t="s">
        <v>9</v>
      </c>
      <c r="D242" s="399"/>
      <c r="E242" s="417"/>
      <c r="F242" s="422"/>
      <c r="G242" s="423"/>
      <c r="H242" s="414">
        <f t="shared" si="6"/>
        <v>0</v>
      </c>
      <c r="I242" s="400">
        <f t="shared" si="7"/>
        <v>0</v>
      </c>
    </row>
    <row r="243" spans="1:37">
      <c r="A243" s="429">
        <v>239</v>
      </c>
      <c r="B243" s="398" t="s">
        <v>412</v>
      </c>
      <c r="C243" s="401" t="s">
        <v>9</v>
      </c>
      <c r="D243" s="399"/>
      <c r="E243" s="417"/>
      <c r="F243" s="422"/>
      <c r="G243" s="423"/>
      <c r="H243" s="414">
        <f t="shared" si="6"/>
        <v>0</v>
      </c>
      <c r="I243" s="400">
        <f t="shared" si="7"/>
        <v>0</v>
      </c>
    </row>
    <row r="244" spans="1:37">
      <c r="A244" s="429">
        <v>240</v>
      </c>
      <c r="B244" s="398" t="s">
        <v>397</v>
      </c>
      <c r="C244" s="401" t="s">
        <v>31</v>
      </c>
      <c r="D244" s="399"/>
      <c r="E244" s="417"/>
      <c r="F244" s="422"/>
      <c r="G244" s="423"/>
      <c r="H244" s="414">
        <f t="shared" si="6"/>
        <v>0</v>
      </c>
      <c r="I244" s="400">
        <f t="shared" si="7"/>
        <v>0</v>
      </c>
    </row>
    <row r="245" spans="1:37">
      <c r="A245" s="429">
        <v>241</v>
      </c>
      <c r="B245" s="398" t="s">
        <v>198</v>
      </c>
      <c r="C245" s="401" t="s">
        <v>31</v>
      </c>
      <c r="D245" s="399"/>
      <c r="E245" s="417"/>
      <c r="F245" s="422">
        <v>161</v>
      </c>
      <c r="G245" s="423">
        <v>1499</v>
      </c>
      <c r="H245" s="414">
        <f t="shared" si="6"/>
        <v>161</v>
      </c>
      <c r="I245" s="400">
        <f t="shared" si="7"/>
        <v>1499</v>
      </c>
    </row>
    <row r="246" spans="1:37">
      <c r="A246" s="429">
        <v>242</v>
      </c>
      <c r="B246" s="398" t="s">
        <v>411</v>
      </c>
      <c r="C246" s="401" t="s">
        <v>9</v>
      </c>
      <c r="D246" s="399"/>
      <c r="E246" s="417"/>
      <c r="F246" s="422"/>
      <c r="G246" s="423"/>
      <c r="H246" s="414">
        <f t="shared" si="6"/>
        <v>0</v>
      </c>
      <c r="I246" s="400">
        <f t="shared" si="7"/>
        <v>0</v>
      </c>
    </row>
    <row r="247" spans="1:37">
      <c r="A247" s="429">
        <v>243</v>
      </c>
      <c r="B247" s="398" t="s">
        <v>201</v>
      </c>
      <c r="C247" s="401" t="s">
        <v>9</v>
      </c>
      <c r="D247" s="399"/>
      <c r="E247" s="417"/>
      <c r="F247" s="422"/>
      <c r="G247" s="423"/>
      <c r="H247" s="414">
        <f t="shared" si="6"/>
        <v>0</v>
      </c>
      <c r="I247" s="400">
        <f t="shared" si="7"/>
        <v>0</v>
      </c>
    </row>
    <row r="248" spans="1:37">
      <c r="A248" s="429">
        <v>244</v>
      </c>
      <c r="B248" s="398" t="s">
        <v>191</v>
      </c>
      <c r="C248" s="401" t="s">
        <v>192</v>
      </c>
      <c r="D248" s="399"/>
      <c r="E248" s="417"/>
      <c r="F248" s="422">
        <v>200</v>
      </c>
      <c r="G248" s="423">
        <v>4000</v>
      </c>
      <c r="H248" s="414">
        <f t="shared" si="6"/>
        <v>200</v>
      </c>
      <c r="I248" s="400">
        <f t="shared" si="7"/>
        <v>4000</v>
      </c>
    </row>
    <row r="249" spans="1:37" s="429" customFormat="1" ht="52.5" customHeight="1">
      <c r="A249" s="406">
        <v>245</v>
      </c>
      <c r="B249" s="407" t="s">
        <v>427</v>
      </c>
      <c r="C249" s="406" t="s">
        <v>10</v>
      </c>
      <c r="D249" s="408">
        <v>300</v>
      </c>
      <c r="E249" s="418">
        <v>300</v>
      </c>
      <c r="F249" s="424"/>
      <c r="G249" s="425"/>
      <c r="H249" s="414">
        <f t="shared" si="6"/>
        <v>300</v>
      </c>
      <c r="I249" s="400">
        <f t="shared" si="7"/>
        <v>300</v>
      </c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393"/>
      <c r="AB249" s="393"/>
      <c r="AC249" s="393"/>
      <c r="AD249" s="393"/>
      <c r="AE249" s="393"/>
      <c r="AF249" s="393"/>
      <c r="AG249" s="393"/>
      <c r="AH249" s="393"/>
      <c r="AI249" s="393"/>
    </row>
    <row r="250" spans="1:37" ht="18">
      <c r="A250" s="429">
        <v>246</v>
      </c>
      <c r="B250" s="409" t="s">
        <v>202</v>
      </c>
      <c r="C250" s="401" t="s">
        <v>10</v>
      </c>
      <c r="D250" s="399"/>
      <c r="E250" s="417"/>
      <c r="F250" s="422">
        <v>120</v>
      </c>
      <c r="G250" s="423">
        <v>120</v>
      </c>
      <c r="H250" s="414">
        <f t="shared" si="6"/>
        <v>120</v>
      </c>
      <c r="I250" s="400">
        <f t="shared" si="7"/>
        <v>120</v>
      </c>
    </row>
    <row r="251" spans="1:37">
      <c r="A251" s="429">
        <v>247</v>
      </c>
      <c r="B251" s="398" t="s">
        <v>334</v>
      </c>
      <c r="C251" s="401" t="s">
        <v>10</v>
      </c>
      <c r="D251" s="399"/>
      <c r="E251" s="417"/>
      <c r="F251" s="422">
        <v>3000</v>
      </c>
      <c r="G251" s="423">
        <v>3000</v>
      </c>
      <c r="H251" s="414">
        <f t="shared" si="6"/>
        <v>3000</v>
      </c>
      <c r="I251" s="400">
        <f t="shared" si="7"/>
        <v>3000</v>
      </c>
      <c r="AJ251" s="410"/>
      <c r="AK251" s="401"/>
    </row>
    <row r="252" spans="1:37">
      <c r="A252" s="429">
        <v>248</v>
      </c>
      <c r="B252" s="398" t="s">
        <v>8</v>
      </c>
      <c r="C252" s="401" t="s">
        <v>10</v>
      </c>
      <c r="D252" s="399"/>
      <c r="E252" s="417"/>
      <c r="F252" s="422">
        <v>700</v>
      </c>
      <c r="G252" s="423">
        <v>700</v>
      </c>
      <c r="H252" s="414">
        <f t="shared" si="6"/>
        <v>700</v>
      </c>
      <c r="I252" s="400">
        <f t="shared" si="7"/>
        <v>700</v>
      </c>
      <c r="AJ252" s="410"/>
      <c r="AK252" s="401"/>
    </row>
    <row r="253" spans="1:37">
      <c r="A253" s="429">
        <v>249</v>
      </c>
      <c r="B253" s="398" t="s">
        <v>7</v>
      </c>
      <c r="C253" s="401" t="s">
        <v>10</v>
      </c>
      <c r="D253" s="399"/>
      <c r="E253" s="417"/>
      <c r="F253" s="422"/>
      <c r="G253" s="423"/>
      <c r="H253" s="414">
        <f t="shared" si="6"/>
        <v>0</v>
      </c>
      <c r="I253" s="400">
        <f t="shared" si="7"/>
        <v>0</v>
      </c>
      <c r="AJ253" s="410"/>
      <c r="AK253" s="401"/>
    </row>
    <row r="254" spans="1:37">
      <c r="A254" s="429">
        <v>250</v>
      </c>
      <c r="B254" s="398" t="s">
        <v>203</v>
      </c>
      <c r="C254" s="401" t="s">
        <v>10</v>
      </c>
      <c r="D254" s="399"/>
      <c r="E254" s="417"/>
      <c r="F254" s="422">
        <v>700</v>
      </c>
      <c r="G254" s="423">
        <v>700</v>
      </c>
      <c r="H254" s="414">
        <f t="shared" si="6"/>
        <v>700</v>
      </c>
      <c r="I254" s="400">
        <f t="shared" si="7"/>
        <v>700</v>
      </c>
      <c r="AJ254" s="410"/>
      <c r="AK254" s="401"/>
    </row>
    <row r="255" spans="1:37" ht="14.25" customHeight="1">
      <c r="A255" s="411"/>
      <c r="B255" s="411"/>
      <c r="C255" s="412"/>
      <c r="D255" s="412"/>
      <c r="E255" s="412"/>
      <c r="F255" s="411"/>
      <c r="G255" s="411"/>
      <c r="H255" s="411"/>
      <c r="I255" s="411"/>
      <c r="AJ255" s="410"/>
      <c r="AK255" s="401"/>
    </row>
    <row r="256" spans="1:37">
      <c r="AJ256" s="410"/>
      <c r="AK256" s="401"/>
    </row>
    <row r="257" spans="36:37">
      <c r="AJ257" s="410"/>
      <c r="AK257" s="401"/>
    </row>
    <row r="258" spans="36:37">
      <c r="AJ258" s="410"/>
      <c r="AK258" s="401"/>
    </row>
    <row r="259" spans="36:37">
      <c r="AJ259" s="410"/>
      <c r="AK259" s="401"/>
    </row>
    <row r="260" spans="36:37">
      <c r="AJ260" s="410"/>
      <c r="AK260" s="401"/>
    </row>
    <row r="261" spans="36:37">
      <c r="AJ261" s="410"/>
      <c r="AK261" s="401"/>
    </row>
    <row r="262" spans="36:37">
      <c r="AJ262" s="410"/>
      <c r="AK262" s="401"/>
    </row>
    <row r="263" spans="36:37">
      <c r="AJ263" s="410"/>
      <c r="AK263" s="401"/>
    </row>
    <row r="264" spans="36:37">
      <c r="AJ264" s="410"/>
      <c r="AK264" s="401"/>
    </row>
    <row r="265" spans="36:37">
      <c r="AJ265" s="410"/>
      <c r="AK265" s="401"/>
    </row>
    <row r="266" spans="36:37">
      <c r="AJ266" s="410"/>
      <c r="AK266" s="401"/>
    </row>
    <row r="267" spans="36:37">
      <c r="AJ267" s="410"/>
      <c r="AK267" s="401"/>
    </row>
    <row r="268" spans="36:37">
      <c r="AJ268" s="410"/>
      <c r="AK268" s="401"/>
    </row>
    <row r="269" spans="36:37">
      <c r="AJ269" s="410"/>
      <c r="AK269" s="401"/>
    </row>
    <row r="270" spans="36:37">
      <c r="AJ270" s="410"/>
      <c r="AK270" s="401"/>
    </row>
    <row r="271" spans="36:37">
      <c r="AJ271" s="410"/>
      <c r="AK271" s="401"/>
    </row>
    <row r="272" spans="36:37">
      <c r="AJ272" s="410"/>
      <c r="AK272" s="401"/>
    </row>
    <row r="273" spans="36:37">
      <c r="AJ273" s="410"/>
      <c r="AK273" s="401"/>
    </row>
    <row r="274" spans="36:37">
      <c r="AJ274" s="410"/>
      <c r="AK274" s="401"/>
    </row>
    <row r="275" spans="36:37">
      <c r="AJ275" s="410"/>
      <c r="AK275" s="401"/>
    </row>
    <row r="276" spans="36:37">
      <c r="AJ276" s="410"/>
      <c r="AK276" s="401"/>
    </row>
    <row r="277" spans="36:37">
      <c r="AJ277" s="410"/>
      <c r="AK277" s="401"/>
    </row>
    <row r="278" spans="36:37">
      <c r="AJ278" s="410"/>
      <c r="AK278" s="401"/>
    </row>
    <row r="279" spans="36:37">
      <c r="AJ279" s="410"/>
      <c r="AK279" s="401"/>
    </row>
    <row r="280" spans="36:37">
      <c r="AJ280" s="410"/>
      <c r="AK280" s="401"/>
    </row>
    <row r="281" spans="36:37">
      <c r="AJ281" s="410"/>
      <c r="AK281" s="401"/>
    </row>
    <row r="282" spans="36:37">
      <c r="AJ282" s="410"/>
      <c r="AK282" s="401"/>
    </row>
    <row r="283" spans="36:37">
      <c r="AJ283" s="410"/>
      <c r="AK283" s="401"/>
    </row>
    <row r="284" spans="36:37">
      <c r="AJ284" s="410"/>
      <c r="AK284" s="401"/>
    </row>
    <row r="285" spans="36:37">
      <c r="AJ285" s="410"/>
      <c r="AK285" s="401"/>
    </row>
    <row r="286" spans="36:37">
      <c r="AJ286" s="410"/>
      <c r="AK286" s="401"/>
    </row>
    <row r="287" spans="36:37">
      <c r="AJ287" s="410"/>
      <c r="AK287" s="401"/>
    </row>
    <row r="288" spans="36:37">
      <c r="AJ288" s="410"/>
      <c r="AK288" s="401"/>
    </row>
    <row r="289" spans="36:37">
      <c r="AJ289" s="410"/>
      <c r="AK289" s="401"/>
    </row>
    <row r="290" spans="36:37">
      <c r="AJ290" s="410"/>
      <c r="AK290" s="401"/>
    </row>
    <row r="291" spans="36:37">
      <c r="AJ291" s="410"/>
      <c r="AK291" s="401"/>
    </row>
    <row r="292" spans="36:37">
      <c r="AJ292" s="410"/>
      <c r="AK292" s="401"/>
    </row>
    <row r="293" spans="36:37">
      <c r="AJ293" s="410"/>
      <c r="AK293" s="401"/>
    </row>
    <row r="294" spans="36:37">
      <c r="AJ294" s="410"/>
      <c r="AK294" s="401"/>
    </row>
    <row r="295" spans="36:37">
      <c r="AJ295" s="410"/>
      <c r="AK295" s="401"/>
    </row>
    <row r="296" spans="36:37">
      <c r="AJ296" s="410"/>
      <c r="AK296" s="401"/>
    </row>
    <row r="297" spans="36:37">
      <c r="AJ297" s="410"/>
      <c r="AK297" s="401"/>
    </row>
    <row r="298" spans="36:37">
      <c r="AJ298" s="410"/>
      <c r="AK298" s="401"/>
    </row>
    <row r="299" spans="36:37">
      <c r="AJ299" s="410"/>
      <c r="AK299" s="401"/>
    </row>
    <row r="300" spans="36:37">
      <c r="AJ300" s="410"/>
      <c r="AK300" s="401"/>
    </row>
    <row r="301" spans="36:37">
      <c r="AJ301" s="410"/>
      <c r="AK301" s="401"/>
    </row>
    <row r="302" spans="36:37">
      <c r="AJ302" s="410"/>
      <c r="AK302" s="401"/>
    </row>
    <row r="303" spans="36:37">
      <c r="AJ303" s="410"/>
      <c r="AK303" s="401"/>
    </row>
    <row r="304" spans="36:37">
      <c r="AJ304" s="410"/>
      <c r="AK304" s="401"/>
    </row>
    <row r="305" spans="36:37">
      <c r="AJ305" s="410"/>
      <c r="AK305" s="401"/>
    </row>
    <row r="306" spans="36:37">
      <c r="AJ306" s="410"/>
      <c r="AK306" s="401"/>
    </row>
    <row r="307" spans="36:37">
      <c r="AJ307" s="410"/>
      <c r="AK307" s="401"/>
    </row>
    <row r="308" spans="36:37">
      <c r="AJ308" s="410"/>
      <c r="AK308" s="401"/>
    </row>
    <row r="309" spans="36:37">
      <c r="AJ309" s="410"/>
      <c r="AK309" s="401"/>
    </row>
    <row r="310" spans="36:37">
      <c r="AJ310" s="410"/>
      <c r="AK310" s="401"/>
    </row>
    <row r="311" spans="36:37">
      <c r="AJ311" s="410"/>
      <c r="AK311" s="401"/>
    </row>
    <row r="312" spans="36:37">
      <c r="AJ312" s="410"/>
      <c r="AK312" s="401"/>
    </row>
    <row r="313" spans="36:37">
      <c r="AJ313" s="410"/>
      <c r="AK313" s="401"/>
    </row>
    <row r="314" spans="36:37">
      <c r="AJ314" s="410"/>
      <c r="AK314" s="401"/>
    </row>
    <row r="315" spans="36:37">
      <c r="AJ315" s="410"/>
      <c r="AK315" s="401"/>
    </row>
    <row r="316" spans="36:37">
      <c r="AJ316" s="410"/>
      <c r="AK316" s="401"/>
    </row>
    <row r="317" spans="36:37">
      <c r="AJ317" s="410"/>
      <c r="AK317" s="401"/>
    </row>
    <row r="318" spans="36:37">
      <c r="AJ318" s="410"/>
      <c r="AK318" s="401"/>
    </row>
    <row r="319" spans="36:37">
      <c r="AJ319" s="410"/>
      <c r="AK319" s="401"/>
    </row>
    <row r="320" spans="36:37">
      <c r="AJ320" s="410"/>
      <c r="AK320" s="401"/>
    </row>
    <row r="321" spans="36:37">
      <c r="AJ321" s="410"/>
      <c r="AK321" s="401"/>
    </row>
    <row r="322" spans="36:37">
      <c r="AJ322" s="410"/>
      <c r="AK322" s="401"/>
    </row>
    <row r="323" spans="36:37">
      <c r="AJ323" s="410"/>
      <c r="AK323" s="401"/>
    </row>
    <row r="324" spans="36:37">
      <c r="AJ324" s="410"/>
      <c r="AK324" s="401"/>
    </row>
    <row r="325" spans="36:37">
      <c r="AJ325" s="410"/>
      <c r="AK325" s="401"/>
    </row>
    <row r="326" spans="36:37">
      <c r="AJ326" s="410"/>
      <c r="AK326" s="401"/>
    </row>
    <row r="327" spans="36:37">
      <c r="AJ327" s="410"/>
      <c r="AK327" s="401"/>
    </row>
    <row r="328" spans="36:37">
      <c r="AJ328" s="410"/>
      <c r="AK328" s="401"/>
    </row>
    <row r="329" spans="36:37">
      <c r="AJ329" s="410"/>
      <c r="AK329" s="401"/>
    </row>
    <row r="330" spans="36:37">
      <c r="AJ330" s="410"/>
      <c r="AK330" s="401"/>
    </row>
    <row r="331" spans="36:37">
      <c r="AJ331" s="410"/>
      <c r="AK331" s="401"/>
    </row>
    <row r="332" spans="36:37">
      <c r="AJ332" s="410"/>
      <c r="AK332" s="401"/>
    </row>
    <row r="333" spans="36:37">
      <c r="AJ333" s="410"/>
      <c r="AK333" s="401"/>
    </row>
    <row r="334" spans="36:37">
      <c r="AJ334" s="410"/>
      <c r="AK334" s="401"/>
    </row>
    <row r="335" spans="36:37">
      <c r="AJ335" s="410"/>
      <c r="AK335" s="401"/>
    </row>
    <row r="336" spans="36:37">
      <c r="AJ336" s="410"/>
      <c r="AK336" s="401"/>
    </row>
    <row r="337" spans="36:37">
      <c r="AJ337" s="410"/>
      <c r="AK337" s="401"/>
    </row>
    <row r="338" spans="36:37">
      <c r="AJ338" s="410"/>
      <c r="AK338" s="401"/>
    </row>
    <row r="339" spans="36:37">
      <c r="AJ339" s="410"/>
      <c r="AK339" s="401"/>
    </row>
    <row r="340" spans="36:37">
      <c r="AJ340" s="410"/>
      <c r="AK340" s="401"/>
    </row>
    <row r="341" spans="36:37">
      <c r="AJ341" s="410"/>
      <c r="AK341" s="401"/>
    </row>
    <row r="342" spans="36:37">
      <c r="AJ342" s="410"/>
      <c r="AK342" s="401"/>
    </row>
    <row r="343" spans="36:37">
      <c r="AJ343" s="410"/>
      <c r="AK343" s="401"/>
    </row>
    <row r="344" spans="36:37">
      <c r="AJ344" s="410"/>
      <c r="AK344" s="401"/>
    </row>
    <row r="345" spans="36:37">
      <c r="AJ345" s="410"/>
      <c r="AK345" s="401"/>
    </row>
    <row r="346" spans="36:37">
      <c r="AJ346" s="410"/>
      <c r="AK346" s="401"/>
    </row>
    <row r="347" spans="36:37">
      <c r="AJ347" s="410"/>
      <c r="AK347" s="401"/>
    </row>
    <row r="348" spans="36:37">
      <c r="AJ348" s="410"/>
      <c r="AK348" s="401"/>
    </row>
    <row r="349" spans="36:37">
      <c r="AJ349" s="410"/>
      <c r="AK349" s="401"/>
    </row>
    <row r="350" spans="36:37">
      <c r="AJ350" s="410"/>
      <c r="AK350" s="401"/>
    </row>
    <row r="351" spans="36:37">
      <c r="AJ351" s="410"/>
      <c r="AK351" s="401"/>
    </row>
    <row r="352" spans="36:37">
      <c r="AJ352" s="410"/>
      <c r="AK352" s="401"/>
    </row>
    <row r="353" spans="36:37">
      <c r="AJ353" s="410"/>
      <c r="AK353" s="401"/>
    </row>
    <row r="354" spans="36:37">
      <c r="AJ354" s="410"/>
      <c r="AK354" s="401"/>
    </row>
    <row r="355" spans="36:37">
      <c r="AJ355" s="410"/>
      <c r="AK355" s="401"/>
    </row>
    <row r="356" spans="36:37">
      <c r="AJ356" s="410"/>
      <c r="AK356" s="401"/>
    </row>
    <row r="357" spans="36:37">
      <c r="AJ357" s="410"/>
      <c r="AK357" s="401"/>
    </row>
    <row r="358" spans="36:37">
      <c r="AJ358" s="410"/>
      <c r="AK358" s="401"/>
    </row>
    <row r="359" spans="36:37">
      <c r="AJ359" s="410"/>
      <c r="AK359" s="401"/>
    </row>
    <row r="360" spans="36:37">
      <c r="AJ360" s="410"/>
      <c r="AK360" s="401"/>
    </row>
    <row r="361" spans="36:37">
      <c r="AJ361" s="410"/>
      <c r="AK361" s="401"/>
    </row>
    <row r="362" spans="36:37">
      <c r="AJ362" s="410"/>
      <c r="AK362" s="401"/>
    </row>
    <row r="363" spans="36:37">
      <c r="AJ363" s="410"/>
      <c r="AK363" s="401"/>
    </row>
    <row r="364" spans="36:37">
      <c r="AJ364" s="410"/>
      <c r="AK364" s="401"/>
    </row>
    <row r="365" spans="36:37">
      <c r="AJ365" s="410"/>
      <c r="AK365" s="401"/>
    </row>
    <row r="366" spans="36:37">
      <c r="AJ366" s="410"/>
      <c r="AK366" s="401"/>
    </row>
    <row r="367" spans="36:37">
      <c r="AJ367" s="410"/>
      <c r="AK367" s="401"/>
    </row>
    <row r="368" spans="36:37">
      <c r="AJ368" s="410"/>
      <c r="AK368" s="401"/>
    </row>
    <row r="369" spans="36:37">
      <c r="AJ369" s="410"/>
      <c r="AK369" s="401"/>
    </row>
    <row r="370" spans="36:37">
      <c r="AJ370" s="410"/>
      <c r="AK370" s="401"/>
    </row>
    <row r="371" spans="36:37">
      <c r="AJ371" s="410"/>
      <c r="AK371" s="401"/>
    </row>
    <row r="372" spans="36:37">
      <c r="AJ372" s="410"/>
      <c r="AK372" s="401"/>
    </row>
    <row r="373" spans="36:37">
      <c r="AJ373" s="410"/>
      <c r="AK373" s="401"/>
    </row>
    <row r="374" spans="36:37">
      <c r="AJ374" s="410"/>
      <c r="AK374" s="401"/>
    </row>
    <row r="375" spans="36:37">
      <c r="AJ375" s="410"/>
      <c r="AK375" s="401"/>
    </row>
    <row r="376" spans="36:37">
      <c r="AJ376" s="410"/>
      <c r="AK376" s="401"/>
    </row>
    <row r="377" spans="36:37">
      <c r="AJ377" s="410"/>
      <c r="AK377" s="401"/>
    </row>
    <row r="378" spans="36:37">
      <c r="AJ378" s="410"/>
      <c r="AK378" s="401"/>
    </row>
    <row r="379" spans="36:37">
      <c r="AJ379" s="410"/>
      <c r="AK379" s="401"/>
    </row>
    <row r="380" spans="36:37">
      <c r="AJ380" s="410"/>
      <c r="AK380" s="401"/>
    </row>
    <row r="381" spans="36:37">
      <c r="AJ381" s="410"/>
      <c r="AK381" s="401"/>
    </row>
    <row r="382" spans="36:37">
      <c r="AJ382" s="410"/>
      <c r="AK382" s="401"/>
    </row>
    <row r="383" spans="36:37">
      <c r="AJ383" s="410"/>
      <c r="AK383" s="401"/>
    </row>
    <row r="384" spans="36:37">
      <c r="AJ384" s="410"/>
      <c r="AK384" s="401"/>
    </row>
    <row r="385" spans="36:37">
      <c r="AJ385" s="410"/>
      <c r="AK385" s="401"/>
    </row>
    <row r="386" spans="36:37">
      <c r="AJ386" s="410"/>
      <c r="AK386" s="401"/>
    </row>
    <row r="387" spans="36:37">
      <c r="AJ387" s="410"/>
      <c r="AK387" s="401"/>
    </row>
    <row r="388" spans="36:37">
      <c r="AJ388" s="410"/>
      <c r="AK388" s="401"/>
    </row>
    <row r="389" spans="36:37">
      <c r="AJ389" s="410"/>
      <c r="AK389" s="401"/>
    </row>
    <row r="390" spans="36:37">
      <c r="AJ390" s="410"/>
      <c r="AK390" s="401"/>
    </row>
    <row r="391" spans="36:37">
      <c r="AJ391" s="410"/>
      <c r="AK391" s="401"/>
    </row>
    <row r="392" spans="36:37">
      <c r="AJ392" s="410"/>
      <c r="AK392" s="401"/>
    </row>
    <row r="393" spans="36:37">
      <c r="AJ393" s="410"/>
      <c r="AK393" s="401"/>
    </row>
    <row r="394" spans="36:37">
      <c r="AJ394" s="399"/>
      <c r="AK394" s="429"/>
    </row>
    <row r="395" spans="36:37">
      <c r="AJ395" s="410"/>
      <c r="AK395" s="401"/>
    </row>
    <row r="396" spans="36:37">
      <c r="AJ396" s="410"/>
      <c r="AK396" s="401"/>
    </row>
    <row r="397" spans="36:37">
      <c r="AJ397" s="410"/>
      <c r="AK397" s="401"/>
    </row>
    <row r="398" spans="36:37">
      <c r="AJ398" s="410"/>
      <c r="AK398" s="401"/>
    </row>
    <row r="399" spans="36:37">
      <c r="AJ399" s="410"/>
      <c r="AK399" s="401"/>
    </row>
    <row r="400" spans="36:37">
      <c r="AJ400" s="410"/>
      <c r="AK400" s="401"/>
    </row>
    <row r="401" spans="36:37">
      <c r="AJ401" s="410"/>
      <c r="AK401" s="401"/>
    </row>
    <row r="402" spans="36:37">
      <c r="AJ402" s="410"/>
      <c r="AK402" s="401"/>
    </row>
    <row r="403" spans="36:37">
      <c r="AJ403" s="410"/>
      <c r="AK403" s="401"/>
    </row>
    <row r="404" spans="36:37">
      <c r="AJ404" s="410"/>
      <c r="AK404" s="401"/>
    </row>
    <row r="405" spans="36:37">
      <c r="AJ405" s="410"/>
      <c r="AK405" s="401"/>
    </row>
    <row r="406" spans="36:37">
      <c r="AJ406" s="410"/>
      <c r="AK406" s="401"/>
    </row>
    <row r="407" spans="36:37">
      <c r="AJ407" s="410"/>
      <c r="AK407" s="401"/>
    </row>
    <row r="408" spans="36:37">
      <c r="AJ408" s="410"/>
      <c r="AK408" s="401"/>
    </row>
    <row r="409" spans="36:37">
      <c r="AJ409" s="410"/>
      <c r="AK409" s="401"/>
    </row>
    <row r="410" spans="36:37">
      <c r="AJ410" s="410"/>
      <c r="AK410" s="401"/>
    </row>
    <row r="411" spans="36:37">
      <c r="AJ411" s="410"/>
      <c r="AK411" s="401"/>
    </row>
    <row r="412" spans="36:37">
      <c r="AJ412" s="410"/>
      <c r="AK412" s="401"/>
    </row>
    <row r="413" spans="36:37">
      <c r="AJ413" s="410"/>
      <c r="AK413" s="401"/>
    </row>
    <row r="414" spans="36:37">
      <c r="AJ414" s="410"/>
      <c r="AK414" s="401"/>
    </row>
    <row r="415" spans="36:37">
      <c r="AJ415" s="410"/>
      <c r="AK415" s="401"/>
    </row>
    <row r="416" spans="36:37">
      <c r="AJ416" s="410"/>
      <c r="AK416" s="401"/>
    </row>
    <row r="417" spans="36:37">
      <c r="AJ417" s="410"/>
      <c r="AK417" s="401"/>
    </row>
    <row r="418" spans="36:37">
      <c r="AJ418" s="410"/>
      <c r="AK418" s="401"/>
    </row>
    <row r="419" spans="36:37">
      <c r="AJ419" s="410"/>
      <c r="AK419" s="401"/>
    </row>
    <row r="420" spans="36:37">
      <c r="AJ420" s="410"/>
      <c r="AK420" s="401"/>
    </row>
    <row r="421" spans="36:37">
      <c r="AJ421" s="410"/>
      <c r="AK421" s="401"/>
    </row>
    <row r="422" spans="36:37">
      <c r="AJ422" s="410"/>
      <c r="AK422" s="401"/>
    </row>
    <row r="423" spans="36:37">
      <c r="AJ423" s="410"/>
      <c r="AK423" s="401"/>
    </row>
    <row r="424" spans="36:37">
      <c r="AJ424" s="410"/>
      <c r="AK424" s="401"/>
    </row>
    <row r="425" spans="36:37">
      <c r="AJ425" s="410"/>
      <c r="AK425" s="401"/>
    </row>
    <row r="426" spans="36:37">
      <c r="AJ426" s="410"/>
      <c r="AK426" s="401"/>
    </row>
    <row r="427" spans="36:37">
      <c r="AJ427" s="410"/>
      <c r="AK427" s="401"/>
    </row>
    <row r="428" spans="36:37">
      <c r="AJ428" s="410"/>
      <c r="AK428" s="401"/>
    </row>
    <row r="429" spans="36:37">
      <c r="AJ429" s="410"/>
      <c r="AK429" s="401"/>
    </row>
    <row r="430" spans="36:37">
      <c r="AJ430" s="410"/>
      <c r="AK430" s="401"/>
    </row>
    <row r="431" spans="36:37">
      <c r="AJ431" s="410"/>
      <c r="AK431" s="401"/>
    </row>
    <row r="432" spans="36:37">
      <c r="AJ432" s="410"/>
      <c r="AK432" s="401"/>
    </row>
    <row r="433" spans="36:37">
      <c r="AJ433" s="410"/>
      <c r="AK433" s="401"/>
    </row>
    <row r="434" spans="36:37">
      <c r="AJ434" s="410"/>
      <c r="AK434" s="401"/>
    </row>
    <row r="435" spans="36:37">
      <c r="AJ435" s="410"/>
      <c r="AK435" s="401"/>
    </row>
    <row r="436" spans="36:37">
      <c r="AJ436" s="410"/>
      <c r="AK436" s="401"/>
    </row>
    <row r="437" spans="36:37">
      <c r="AJ437" s="410"/>
      <c r="AK437" s="401"/>
    </row>
    <row r="438" spans="36:37">
      <c r="AJ438" s="410"/>
      <c r="AK438" s="401"/>
    </row>
    <row r="439" spans="36:37">
      <c r="AJ439" s="410"/>
      <c r="AK439" s="401"/>
    </row>
    <row r="440" spans="36:37">
      <c r="AJ440" s="410"/>
      <c r="AK440" s="401"/>
    </row>
    <row r="441" spans="36:37">
      <c r="AJ441" s="410"/>
      <c r="AK441" s="401"/>
    </row>
    <row r="442" spans="36:37">
      <c r="AJ442" s="410"/>
      <c r="AK442" s="401"/>
    </row>
    <row r="443" spans="36:37">
      <c r="AJ443" s="410"/>
      <c r="AK443" s="401"/>
    </row>
    <row r="444" spans="36:37">
      <c r="AJ444" s="410"/>
      <c r="AK444" s="401"/>
    </row>
    <row r="445" spans="36:37">
      <c r="AJ445" s="410"/>
      <c r="AK445" s="401"/>
    </row>
    <row r="446" spans="36:37">
      <c r="AJ446" s="410"/>
      <c r="AK446" s="401"/>
    </row>
    <row r="447" spans="36:37">
      <c r="AJ447" s="410"/>
      <c r="AK447" s="401"/>
    </row>
    <row r="448" spans="36:37">
      <c r="AJ448" s="410"/>
      <c r="AK448" s="401"/>
    </row>
    <row r="449" spans="36:37">
      <c r="AJ449" s="410"/>
      <c r="AK449" s="401"/>
    </row>
    <row r="450" spans="36:37">
      <c r="AJ450" s="410"/>
      <c r="AK450" s="401"/>
    </row>
    <row r="451" spans="36:37">
      <c r="AJ451" s="410"/>
      <c r="AK451" s="401"/>
    </row>
    <row r="452" spans="36:37">
      <c r="AJ452" s="410"/>
      <c r="AK452" s="401"/>
    </row>
    <row r="453" spans="36:37">
      <c r="AJ453" s="410"/>
      <c r="AK453" s="401"/>
    </row>
    <row r="454" spans="36:37">
      <c r="AJ454" s="410"/>
      <c r="AK454" s="401"/>
    </row>
    <row r="455" spans="36:37">
      <c r="AJ455" s="410"/>
      <c r="AK455" s="401"/>
    </row>
    <row r="456" spans="36:37">
      <c r="AJ456" s="410"/>
      <c r="AK456" s="401"/>
    </row>
    <row r="457" spans="36:37">
      <c r="AJ457" s="410"/>
      <c r="AK457" s="401"/>
    </row>
    <row r="458" spans="36:37">
      <c r="AJ458" s="410"/>
      <c r="AK458" s="401"/>
    </row>
    <row r="459" spans="36:37">
      <c r="AJ459" s="410"/>
      <c r="AK459" s="401"/>
    </row>
    <row r="460" spans="36:37">
      <c r="AJ460" s="410"/>
      <c r="AK460" s="401"/>
    </row>
    <row r="461" spans="36:37">
      <c r="AJ461" s="410"/>
      <c r="AK461" s="401"/>
    </row>
    <row r="462" spans="36:37">
      <c r="AJ462" s="410"/>
      <c r="AK462" s="401"/>
    </row>
    <row r="463" spans="36:37">
      <c r="AJ463" s="410"/>
      <c r="AK463" s="401"/>
    </row>
    <row r="464" spans="36:37">
      <c r="AJ464" s="410"/>
      <c r="AK464" s="401"/>
    </row>
    <row r="465" spans="36:37">
      <c r="AJ465" s="410"/>
      <c r="AK465" s="401"/>
    </row>
    <row r="466" spans="36:37">
      <c r="AJ466" s="410"/>
      <c r="AK466" s="401"/>
    </row>
    <row r="467" spans="36:37">
      <c r="AJ467" s="410"/>
      <c r="AK467" s="401"/>
    </row>
    <row r="468" spans="36:37">
      <c r="AJ468" s="410"/>
      <c r="AK468" s="401"/>
    </row>
    <row r="469" spans="36:37">
      <c r="AJ469" s="410"/>
      <c r="AK469" s="401"/>
    </row>
    <row r="470" spans="36:37">
      <c r="AJ470" s="410"/>
      <c r="AK470" s="401"/>
    </row>
    <row r="471" spans="36:37">
      <c r="AJ471" s="410"/>
      <c r="AK471" s="401"/>
    </row>
    <row r="472" spans="36:37">
      <c r="AJ472" s="410"/>
      <c r="AK472" s="401"/>
    </row>
    <row r="473" spans="36:37">
      <c r="AJ473" s="410"/>
      <c r="AK473" s="401"/>
    </row>
    <row r="474" spans="36:37">
      <c r="AJ474" s="410"/>
      <c r="AK474" s="401"/>
    </row>
    <row r="475" spans="36:37">
      <c r="AJ475" s="410"/>
      <c r="AK475" s="401"/>
    </row>
    <row r="476" spans="36:37">
      <c r="AJ476" s="410"/>
      <c r="AK476" s="401"/>
    </row>
    <row r="477" spans="36:37">
      <c r="AJ477" s="410"/>
      <c r="AK477" s="401"/>
    </row>
    <row r="478" spans="36:37">
      <c r="AJ478" s="410"/>
      <c r="AK478" s="401"/>
    </row>
    <row r="479" spans="36:37">
      <c r="AJ479" s="410"/>
      <c r="AK479" s="401"/>
    </row>
    <row r="480" spans="36:37">
      <c r="AJ480" s="410"/>
      <c r="AK480" s="401"/>
    </row>
    <row r="481" spans="36:37">
      <c r="AJ481" s="410"/>
      <c r="AK481" s="401"/>
    </row>
    <row r="482" spans="36:37">
      <c r="AJ482" s="410"/>
      <c r="AK482" s="401"/>
    </row>
    <row r="483" spans="36:37">
      <c r="AJ483" s="410"/>
      <c r="AK483" s="401"/>
    </row>
    <row r="484" spans="36:37">
      <c r="AJ484" s="410"/>
      <c r="AK484" s="401"/>
    </row>
    <row r="485" spans="36:37">
      <c r="AJ485" s="410"/>
      <c r="AK485" s="401"/>
    </row>
    <row r="486" spans="36:37">
      <c r="AJ486" s="410"/>
      <c r="AK486" s="401"/>
    </row>
    <row r="487" spans="36:37">
      <c r="AJ487" s="410"/>
      <c r="AK487" s="401"/>
    </row>
    <row r="488" spans="36:37">
      <c r="AJ488" s="410"/>
      <c r="AK488" s="401"/>
    </row>
    <row r="489" spans="36:37">
      <c r="AJ489" s="410"/>
      <c r="AK489" s="401"/>
    </row>
    <row r="490" spans="36:37">
      <c r="AJ490" s="410"/>
      <c r="AK490" s="401"/>
    </row>
    <row r="491" spans="36:37">
      <c r="AJ491" s="410"/>
      <c r="AK491" s="401"/>
    </row>
    <row r="492" spans="36:37">
      <c r="AJ492" s="399"/>
      <c r="AK492" s="429"/>
    </row>
    <row r="493" spans="36:37">
      <c r="AJ493" s="410"/>
      <c r="AK493" s="401"/>
    </row>
    <row r="494" spans="36:37">
      <c r="AJ494" s="410"/>
      <c r="AK494" s="401"/>
    </row>
    <row r="495" spans="36:37">
      <c r="AJ495" s="410"/>
      <c r="AK495" s="401"/>
    </row>
    <row r="496" spans="36:37">
      <c r="AJ496" s="410"/>
      <c r="AK496" s="401"/>
    </row>
    <row r="497" spans="36:37">
      <c r="AJ497" s="410"/>
      <c r="AK497" s="401"/>
    </row>
    <row r="498" spans="36:37">
      <c r="AJ498" s="410"/>
      <c r="AK498" s="401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13" workbookViewId="0">
      <selection activeCell="H233" sqref="H23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45911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17</v>
      </c>
      <c r="E5" s="188">
        <f>P!D7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26</v>
      </c>
      <c r="E6" s="188">
        <f>P!D8</f>
        <v>50</v>
      </c>
      <c r="F6" s="282" t="str">
        <f t="shared" si="0"/>
        <v>হ্যা</v>
      </c>
      <c r="G6" s="303" t="str">
        <f t="shared" si="1"/>
        <v>++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5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4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0</v>
      </c>
      <c r="E10" s="188">
        <f>P!D12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2</v>
      </c>
      <c r="E12" s="188">
        <f>P!D14</f>
        <v>2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25</v>
      </c>
      <c r="E13" s="188">
        <f>P!D15</f>
        <v>25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2</v>
      </c>
      <c r="E14" s="188">
        <f>P!D16</f>
        <v>2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4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0.2</v>
      </c>
      <c r="E17" s="188">
        <f>P!D19</f>
        <v>0.2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20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</v>
      </c>
      <c r="E20" s="188">
        <f>P!D22</f>
        <v>1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1</v>
      </c>
      <c r="E21" s="188">
        <f>P!D23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181</v>
      </c>
      <c r="E22" s="188">
        <f>P!D24</f>
        <v>720</v>
      </c>
      <c r="F22" s="282" t="str">
        <f t="shared" si="0"/>
        <v>হ্যা</v>
      </c>
      <c r="G22" s="303" t="str">
        <f t="shared" si="1"/>
        <v>++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0</v>
      </c>
      <c r="E25" s="188">
        <f>P!D27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1E-3</v>
      </c>
      <c r="E29" s="188">
        <f>P!D31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0.05</v>
      </c>
      <c r="E30" s="188">
        <f>P!D32</f>
        <v>0</v>
      </c>
      <c r="F30" s="282" t="str">
        <f t="shared" si="0"/>
        <v>হ্যা</v>
      </c>
      <c r="G30" s="303" t="str">
        <f t="shared" si="1"/>
        <v>--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1.5</v>
      </c>
      <c r="E31" s="188">
        <f>P!D33</f>
        <v>0</v>
      </c>
      <c r="F31" s="282" t="str">
        <f t="shared" si="0"/>
        <v>হ্যা</v>
      </c>
      <c r="G31" s="303" t="str">
        <f t="shared" si="1"/>
        <v>--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4</v>
      </c>
      <c r="E34" s="188">
        <f>P!D36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1</v>
      </c>
      <c r="E35" s="188">
        <f>P!D37</f>
        <v>0</v>
      </c>
      <c r="F35" s="282" t="str">
        <f t="shared" si="0"/>
        <v>হ্যা</v>
      </c>
      <c r="G35" s="303" t="str">
        <f t="shared" si="1"/>
        <v>--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0.25</v>
      </c>
      <c r="E36" s="188">
        <f>P!D38</f>
        <v>0</v>
      </c>
      <c r="F36" s="282" t="str">
        <f t="shared" si="0"/>
        <v>হ্যা</v>
      </c>
      <c r="G36" s="303" t="str">
        <f t="shared" si="1"/>
        <v>--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1</v>
      </c>
      <c r="E39" s="188">
        <f>P!D41</f>
        <v>1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0.5</v>
      </c>
      <c r="E40" s="188">
        <f>P!D42</f>
        <v>1</v>
      </c>
      <c r="F40" s="282" t="str">
        <f t="shared" si="0"/>
        <v>হ্যা</v>
      </c>
      <c r="G40" s="303" t="str">
        <f t="shared" si="1"/>
        <v>++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0</v>
      </c>
      <c r="E41" s="188">
        <f>P!D43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0</v>
      </c>
      <c r="E45" s="188">
        <f>P!D47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2</v>
      </c>
      <c r="E50" s="188">
        <f>P!D52</f>
        <v>2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12</v>
      </c>
      <c r="E56" s="188">
        <f>P!D58</f>
        <v>12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0.5</v>
      </c>
      <c r="E57" s="188">
        <f>P!D59</f>
        <v>0</v>
      </c>
      <c r="F57" s="282" t="str">
        <f t="shared" si="0"/>
        <v>হ্যা</v>
      </c>
      <c r="G57" s="303" t="str">
        <f t="shared" si="1"/>
        <v>--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3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3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0.5</v>
      </c>
      <c r="E61" s="188">
        <f>P!D63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0.7</v>
      </c>
      <c r="E62" s="188">
        <f>P!D64</f>
        <v>0.1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0.3</v>
      </c>
      <c r="E65" s="188">
        <f>P!D67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1</v>
      </c>
      <c r="E66" s="188">
        <f>P!D68</f>
        <v>0</v>
      </c>
      <c r="F66" s="282" t="str">
        <f t="shared" si="0"/>
        <v>হ্যা</v>
      </c>
      <c r="G66" s="303" t="str">
        <f t="shared" si="1"/>
        <v>--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1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0.1</v>
      </c>
      <c r="E68" s="188">
        <f>P!D70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0.2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2.5000000000000001E-2</v>
      </c>
      <c r="E70" s="188">
        <f>P!D72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4</v>
      </c>
      <c r="E71" s="188">
        <f>P!D73</f>
        <v>4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1</v>
      </c>
      <c r="E72" s="188">
        <f>P!D74</f>
        <v>1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1</v>
      </c>
      <c r="E73" s="188">
        <f>P!D75</f>
        <v>1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1.5</v>
      </c>
      <c r="E75" s="188">
        <f>P!D77</f>
        <v>1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0.01</v>
      </c>
      <c r="E77" s="188">
        <f>P!D79</f>
        <v>0</v>
      </c>
      <c r="F77" s="282" t="str">
        <f t="shared" si="2"/>
        <v>হ্যা</v>
      </c>
      <c r="G77" s="303" t="str">
        <f t="shared" si="3"/>
        <v>--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1.5</v>
      </c>
      <c r="E80" s="188">
        <f>P!D82</f>
        <v>1.5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0.01</v>
      </c>
      <c r="E84" s="188">
        <f>P!D86</f>
        <v>0</v>
      </c>
      <c r="F84" s="282" t="str">
        <f t="shared" si="2"/>
        <v>হ্যা</v>
      </c>
      <c r="G84" s="303" t="str">
        <f t="shared" si="3"/>
        <v>--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0.1</v>
      </c>
      <c r="E86" s="188">
        <f>P!D88</f>
        <v>0.1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8</v>
      </c>
      <c r="E87" s="188">
        <f>P!D89</f>
        <v>24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1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130</v>
      </c>
      <c r="E89" s="188">
        <f>P!D91</f>
        <v>130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1.5</v>
      </c>
      <c r="E92" s="188">
        <f>P!D94</f>
        <v>1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1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</v>
      </c>
      <c r="E99" s="188">
        <f>P!D101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6</v>
      </c>
      <c r="E104" s="188">
        <f>P!D106</f>
        <v>6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0</v>
      </c>
      <c r="E105" s="188">
        <f>P!D107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2</v>
      </c>
      <c r="E109" s="188">
        <f>P!D111</f>
        <v>2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0</v>
      </c>
      <c r="E112" s="188">
        <f>P!D114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0</v>
      </c>
      <c r="E117" s="188">
        <f>P!D119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200</v>
      </c>
      <c r="E123" s="188">
        <f>P!D125</f>
        <v>2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28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20</v>
      </c>
      <c r="E126" s="188">
        <f>P!D128</f>
        <v>20.100000000000001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0</v>
      </c>
      <c r="F127" s="282" t="str">
        <f t="shared" si="2"/>
        <v>হ্যা</v>
      </c>
      <c r="G127" s="303" t="str">
        <f t="shared" si="3"/>
        <v>OK</v>
      </c>
      <c r="H127" s="148" t="s">
        <v>390</v>
      </c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1.5</v>
      </c>
      <c r="E128" s="188">
        <f>P!D130</f>
        <v>1.5</v>
      </c>
      <c r="F128" s="282" t="str">
        <f t="shared" si="2"/>
        <v>হ্যা</v>
      </c>
      <c r="G128" s="303" t="str">
        <f t="shared" si="3"/>
        <v>OK</v>
      </c>
      <c r="H128" s="148" t="s">
        <v>390</v>
      </c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9</v>
      </c>
      <c r="E130" s="188">
        <f>P!D132</f>
        <v>9.1</v>
      </c>
      <c r="F130" s="282" t="str">
        <f t="shared" si="2"/>
        <v>হ্যা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S!H131</f>
        <v>0</v>
      </c>
      <c r="E131" s="188">
        <f>P!D133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2</v>
      </c>
      <c r="E133" s="188">
        <f>P!D135</f>
        <v>2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0</v>
      </c>
      <c r="E136" s="188">
        <f>P!D138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68</v>
      </c>
      <c r="E138" s="188">
        <f>P!D140</f>
        <v>0</v>
      </c>
      <c r="F138" s="282" t="str">
        <f t="shared" si="4"/>
        <v>হ্যা</v>
      </c>
      <c r="G138" s="303" t="str">
        <f t="shared" si="5"/>
        <v>--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13</v>
      </c>
      <c r="E140" s="188">
        <f>P!D142</f>
        <v>0</v>
      </c>
      <c r="F140" s="282" t="str">
        <f t="shared" si="4"/>
        <v>হ্যা</v>
      </c>
      <c r="G140" s="303" t="str">
        <f t="shared" si="5"/>
        <v>--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0</v>
      </c>
      <c r="E141" s="188">
        <f>P!D143</f>
        <v>68</v>
      </c>
      <c r="F141" s="282" t="str">
        <f t="shared" si="4"/>
        <v>নাই</v>
      </c>
      <c r="G141" s="303" t="str">
        <f t="shared" si="5"/>
        <v>++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27</v>
      </c>
      <c r="E143" s="188">
        <f>P!D145</f>
        <v>27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2</v>
      </c>
      <c r="E145" s="188">
        <f>P!D147</f>
        <v>2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1</v>
      </c>
      <c r="E148" s="188">
        <f>P!D150</f>
        <v>0</v>
      </c>
      <c r="F148" s="282" t="str">
        <f t="shared" si="4"/>
        <v>হ্যা</v>
      </c>
      <c r="G148" s="303" t="str">
        <f t="shared" si="5"/>
        <v>--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0</v>
      </c>
      <c r="E150" s="188">
        <f>P!D152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S!H151</f>
        <v>11</v>
      </c>
      <c r="E151" s="188">
        <f>P!D153</f>
        <v>11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0</v>
      </c>
      <c r="E152" s="188">
        <f>P!D154</f>
        <v>1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11</v>
      </c>
      <c r="E153" s="188">
        <f>P!D155</f>
        <v>11.5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0</v>
      </c>
      <c r="E160" s="188">
        <f>P!D162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0</v>
      </c>
      <c r="E161" s="188">
        <f>P!D163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7</v>
      </c>
      <c r="F162" s="282" t="str">
        <f t="shared" si="4"/>
        <v>নাই</v>
      </c>
      <c r="G162" s="303" t="str">
        <f t="shared" si="5"/>
        <v>++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S!H163</f>
        <v>0</v>
      </c>
      <c r="E163" s="188">
        <f>P!D165</f>
        <v>0</v>
      </c>
      <c r="F163" s="282" t="str">
        <f t="shared" si="4"/>
        <v>হ্যা</v>
      </c>
      <c r="G163" s="303" t="str">
        <f t="shared" si="5"/>
        <v>OK</v>
      </c>
      <c r="H163" s="148" t="s">
        <v>474</v>
      </c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0</v>
      </c>
      <c r="E167" s="188">
        <f>P!D169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7</v>
      </c>
      <c r="E168" s="188">
        <f>P!D170</f>
        <v>0</v>
      </c>
      <c r="F168" s="282" t="str">
        <f t="shared" si="4"/>
        <v>হ্যা</v>
      </c>
      <c r="G168" s="303" t="str">
        <f t="shared" si="5"/>
        <v>--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10</v>
      </c>
      <c r="E177" s="188">
        <f>P!D179</f>
        <v>10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15</v>
      </c>
      <c r="E178" s="188">
        <f>P!D180</f>
        <v>15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2</v>
      </c>
      <c r="E179" s="188">
        <f>P!D181</f>
        <v>2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1.5</v>
      </c>
      <c r="E180" s="188">
        <f>P!D182</f>
        <v>1.5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2.5</v>
      </c>
      <c r="E181" s="188">
        <f>P!D183</f>
        <v>2.5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30</v>
      </c>
      <c r="E182" s="188">
        <f>P!D184</f>
        <v>30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6</v>
      </c>
      <c r="E183" s="188">
        <f>P!D185</f>
        <v>6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5</v>
      </c>
      <c r="E184" s="188">
        <f>P!D186</f>
        <v>5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2</v>
      </c>
      <c r="E185" s="188">
        <f>P!D187</f>
        <v>2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0</v>
      </c>
      <c r="E186" s="188">
        <f>P!D188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70</v>
      </c>
      <c r="E188" s="188">
        <f>P!D190</f>
        <v>75</v>
      </c>
      <c r="F188" s="282" t="str">
        <f t="shared" si="4"/>
        <v>হ্যা</v>
      </c>
      <c r="G188" s="303" t="str">
        <f t="shared" si="5"/>
        <v>++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8</v>
      </c>
      <c r="E194" s="188">
        <f>P!D196</f>
        <v>8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8</v>
      </c>
      <c r="E195" s="188">
        <f>P!D197</f>
        <v>8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2</v>
      </c>
      <c r="E197" s="188">
        <f>P!D199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1</v>
      </c>
      <c r="E198" s="188">
        <f>P!D200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0.2</v>
      </c>
      <c r="E199" s="188">
        <f>P!D201</f>
        <v>0.25</v>
      </c>
      <c r="F199" s="282" t="str">
        <f t="shared" si="6"/>
        <v>হ্যা</v>
      </c>
      <c r="G199" s="303" t="str">
        <f t="shared" si="7"/>
        <v>++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0</v>
      </c>
      <c r="E203" s="188">
        <f>P!D205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3</v>
      </c>
      <c r="E205" s="188">
        <f>P!D207</f>
        <v>5</v>
      </c>
      <c r="F205" s="282" t="str">
        <f t="shared" si="6"/>
        <v>হ্যা</v>
      </c>
      <c r="G205" s="303" t="str">
        <f t="shared" si="7"/>
        <v>++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13</v>
      </c>
      <c r="E206" s="188">
        <f>P!D208</f>
        <v>13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5</v>
      </c>
      <c r="E207" s="188">
        <f>P!D209</f>
        <v>5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5</v>
      </c>
      <c r="E214" s="188">
        <f>P!D216</f>
        <v>5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170</v>
      </c>
      <c r="E229" s="188">
        <f>P!D231</f>
        <v>12.5</v>
      </c>
      <c r="F229" s="282" t="str">
        <f t="shared" si="6"/>
        <v>হ্যা</v>
      </c>
      <c r="G229" s="303" t="str">
        <f t="shared" si="7"/>
        <v>--</v>
      </c>
      <c r="H229" s="148" t="s">
        <v>465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6.5</v>
      </c>
      <c r="E230" s="188">
        <f>P!D232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344</v>
      </c>
      <c r="E231" s="188">
        <f>P!D233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42</v>
      </c>
      <c r="E232" s="188">
        <f>P!D234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0</v>
      </c>
      <c r="E233" s="188">
        <f>P!D235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0</v>
      </c>
      <c r="E242" s="188">
        <f>P!D244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1.5</v>
      </c>
      <c r="E245" s="188">
        <f>P!D247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9" s="235" customFormat="1" ht="58.5">
      <c r="A247" s="315">
        <f>P!A249</f>
        <v>245</v>
      </c>
      <c r="B247" s="322" t="str">
        <f>P!B249</f>
        <v>বিবিধ ( মিস্টার টুইস্ট, পাস্তা, ট্রলির চাকা, পলি ব্যাগ, ঝাল মুড়ি, আফলাতুন..)</v>
      </c>
      <c r="C247" s="315" t="str">
        <f>P!C249</f>
        <v>টাকা</v>
      </c>
      <c r="D247" s="315">
        <f>S!H247</f>
        <v>0</v>
      </c>
      <c r="E247" s="315">
        <f>P!D249</f>
        <v>0</v>
      </c>
      <c r="F247" s="326"/>
      <c r="G247" s="303" t="str">
        <f t="shared" si="7"/>
        <v>OK</v>
      </c>
      <c r="H247" s="323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0</v>
      </c>
      <c r="F248" s="326"/>
      <c r="G248" s="303" t="str">
        <f t="shared" si="7"/>
        <v>OK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0</v>
      </c>
      <c r="F249" s="326"/>
      <c r="G249" s="303" t="str">
        <f t="shared" si="7"/>
        <v>OK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250</v>
      </c>
      <c r="F250" s="326"/>
      <c r="G250" s="303" t="str">
        <f t="shared" si="7"/>
        <v>++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400</v>
      </c>
      <c r="F251" s="326"/>
      <c r="G251" s="303" t="str">
        <f t="shared" si="7"/>
        <v>++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300</v>
      </c>
      <c r="F252" s="326"/>
      <c r="G252" s="303" t="str">
        <f t="shared" si="7"/>
        <v>++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45912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10</v>
      </c>
      <c r="E5" s="188">
        <f>P!F7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0</v>
      </c>
      <c r="E6" s="188">
        <f>P!F8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2</v>
      </c>
      <c r="E8" s="188">
        <f>P!F10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0</v>
      </c>
      <c r="E9" s="188">
        <f>P!F11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2</v>
      </c>
      <c r="E10" s="188">
        <f>P!F12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14</v>
      </c>
      <c r="E13" s="188">
        <f>P!F15</f>
        <v>15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0.2</v>
      </c>
      <c r="E14" s="188">
        <f>P!F16</f>
        <v>2</v>
      </c>
      <c r="F14" s="282" t="str">
        <f t="shared" si="0"/>
        <v>হ্যা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1</v>
      </c>
      <c r="E15" s="188">
        <f>P!F17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4</v>
      </c>
      <c r="E19" s="188">
        <f>P!F21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2</v>
      </c>
      <c r="E20" s="188">
        <f>P!F22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0</v>
      </c>
      <c r="E22" s="188">
        <f>P!F24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0</v>
      </c>
      <c r="E29" s="188">
        <f>P!F31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2</v>
      </c>
      <c r="E34" s="188">
        <f>P!F36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55</v>
      </c>
      <c r="E40" s="188">
        <f>P!F42</f>
        <v>55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850</v>
      </c>
      <c r="E41" s="188">
        <f>P!F43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850</v>
      </c>
      <c r="E45" s="188">
        <f>P!F47</f>
        <v>0</v>
      </c>
      <c r="F45" s="282" t="str">
        <f t="shared" si="0"/>
        <v>হ্যা</v>
      </c>
      <c r="G45" s="303" t="str">
        <f t="shared" si="1"/>
        <v>--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0</v>
      </c>
      <c r="E54" s="188">
        <f>P!F56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0</v>
      </c>
      <c r="E55" s="188">
        <f>P!F57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5</v>
      </c>
      <c r="E56" s="188">
        <f>P!F58</f>
        <v>5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1</v>
      </c>
      <c r="E58" s="188">
        <f>P!F60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5</v>
      </c>
      <c r="E60" s="188">
        <f>P!F62</f>
        <v>5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0.5</v>
      </c>
      <c r="E61" s="188">
        <f>P!F63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0.2</v>
      </c>
      <c r="E62" s="188">
        <f>P!F64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</v>
      </c>
      <c r="E63" s="188">
        <f>P!F65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0.05</v>
      </c>
      <c r="E65" s="188">
        <f>P!F67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0</v>
      </c>
      <c r="E66" s="188">
        <f>P!F68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0</v>
      </c>
      <c r="E67" s="188">
        <f>P!F69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0.1</v>
      </c>
      <c r="E68" s="188">
        <f>P!F70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0.02</v>
      </c>
      <c r="E69" s="188">
        <f>P!F71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0.01</v>
      </c>
      <c r="E70" s="188">
        <f>P!F72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</v>
      </c>
      <c r="E72" s="188">
        <f>P!F74</f>
        <v>4</v>
      </c>
      <c r="F72" s="282" t="str">
        <f t="shared" si="2"/>
        <v>নাই</v>
      </c>
      <c r="G72" s="303" t="str">
        <f t="shared" si="3"/>
        <v>++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1</v>
      </c>
      <c r="E75" s="188">
        <f>P!F77</f>
        <v>1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0.05</v>
      </c>
      <c r="E78" s="188">
        <f>P!F80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0.5</v>
      </c>
      <c r="E80" s="188">
        <f>P!F82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0.3</v>
      </c>
      <c r="F85" s="282" t="str">
        <f t="shared" si="2"/>
        <v>নাই</v>
      </c>
      <c r="G85" s="303" t="str">
        <f t="shared" si="3"/>
        <v>++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0.3</v>
      </c>
      <c r="E86" s="188">
        <f>P!F88</f>
        <v>24</v>
      </c>
      <c r="F86" s="282" t="str">
        <f t="shared" si="2"/>
        <v>হ্যা</v>
      </c>
      <c r="G86" s="303" t="str">
        <f t="shared" si="3"/>
        <v>++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12</v>
      </c>
      <c r="E87" s="188">
        <f>P!F89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1</v>
      </c>
      <c r="E88" s="188">
        <f>P!F90</f>
        <v>20</v>
      </c>
      <c r="F88" s="282" t="str">
        <f t="shared" si="2"/>
        <v>হ্যা</v>
      </c>
      <c r="G88" s="303" t="str">
        <f t="shared" si="3"/>
        <v>++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300</v>
      </c>
      <c r="E89" s="188">
        <f>P!F91</f>
        <v>652</v>
      </c>
      <c r="F89" s="282" t="str">
        <f t="shared" si="2"/>
        <v>হ্যা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0</v>
      </c>
      <c r="E92" s="188">
        <f>P!F94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1</v>
      </c>
      <c r="E95" s="188">
        <f>P!F97</f>
        <v>1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0</v>
      </c>
      <c r="E98" s="188">
        <f>P!F100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10</v>
      </c>
      <c r="E106" s="188">
        <f>P!F108</f>
        <v>0</v>
      </c>
      <c r="F106" s="282" t="str">
        <f t="shared" si="2"/>
        <v>হ্যা</v>
      </c>
      <c r="G106" s="303" t="str">
        <f t="shared" si="3"/>
        <v>--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4</v>
      </c>
      <c r="E107" s="188">
        <f>P!F109</f>
        <v>4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0</v>
      </c>
      <c r="E109" s="188">
        <f>P!F111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4</v>
      </c>
      <c r="E111" s="188">
        <f>P!F113</f>
        <v>0</v>
      </c>
      <c r="F111" s="282" t="str">
        <f t="shared" si="2"/>
        <v>হ্যা</v>
      </c>
      <c r="G111" s="303" t="str">
        <f t="shared" si="3"/>
        <v>--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1.5</v>
      </c>
      <c r="E112" s="188">
        <f>P!F114</f>
        <v>2.5</v>
      </c>
      <c r="F112" s="282" t="str">
        <f t="shared" si="2"/>
        <v>হ্যা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1</v>
      </c>
      <c r="E113" s="188">
        <f>P!F115</f>
        <v>1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4</v>
      </c>
      <c r="E114" s="188">
        <f>P!F116</f>
        <v>4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8</v>
      </c>
      <c r="E115" s="188">
        <f>P!F117</f>
        <v>8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0</v>
      </c>
      <c r="E123" s="188">
        <f>P!F125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30</v>
      </c>
      <c r="E124" s="188">
        <f>P!F126</f>
        <v>18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120</v>
      </c>
      <c r="E126" s="188">
        <f>P!F128</f>
        <v>128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0</v>
      </c>
      <c r="E132" s="188">
        <f>P!F134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8</v>
      </c>
      <c r="E150" s="188">
        <f>P!F152</f>
        <v>8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25</v>
      </c>
      <c r="E152" s="188">
        <f>P!F154</f>
        <v>25.6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5</v>
      </c>
      <c r="E153" s="188">
        <f>P!F155</f>
        <v>5.6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0</v>
      </c>
      <c r="E169" s="188">
        <f>P!F171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0</v>
      </c>
      <c r="E177" s="188">
        <f>P!F179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4</v>
      </c>
      <c r="E178" s="188">
        <f>P!F180</f>
        <v>6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0.5</v>
      </c>
      <c r="E179" s="188">
        <f>P!F181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0.5</v>
      </c>
      <c r="E180" s="188">
        <f>P!F182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1</v>
      </c>
      <c r="E181" s="188">
        <f>P!F183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10</v>
      </c>
      <c r="E182" s="188">
        <f>P!F184</f>
        <v>25</v>
      </c>
      <c r="F182" s="282" t="str">
        <f t="shared" si="4"/>
        <v>হ্যা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1</v>
      </c>
      <c r="E183" s="188">
        <f>P!F185</f>
        <v>3</v>
      </c>
      <c r="F183" s="282" t="str">
        <f t="shared" si="4"/>
        <v>হ্যা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0.5</v>
      </c>
      <c r="E184" s="188">
        <f>P!F186</f>
        <v>1</v>
      </c>
      <c r="F184" s="282" t="str">
        <f t="shared" si="4"/>
        <v>হ্যা</v>
      </c>
      <c r="G184" s="303" t="str">
        <f t="shared" si="5"/>
        <v>++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2</v>
      </c>
      <c r="E185" s="188">
        <f>P!F187</f>
        <v>3</v>
      </c>
      <c r="F185" s="282" t="str">
        <f t="shared" si="4"/>
        <v>হ্যা</v>
      </c>
      <c r="G185" s="303" t="str">
        <f t="shared" si="5"/>
        <v>++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0</v>
      </c>
      <c r="E187" s="188">
        <f>P!F189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0</v>
      </c>
      <c r="E188" s="188">
        <f>P!F190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0</v>
      </c>
      <c r="E190" s="188">
        <f>P!F192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8</v>
      </c>
      <c r="E193" s="188">
        <f>P!F195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3</v>
      </c>
      <c r="E195" s="188">
        <f>P!F197</f>
        <v>5</v>
      </c>
      <c r="F195" s="282" t="str">
        <f t="shared" si="4"/>
        <v>হ্যা</v>
      </c>
      <c r="G195" s="303" t="str">
        <f t="shared" si="5"/>
        <v>++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1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--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0.5</v>
      </c>
      <c r="E197" s="188">
        <f>P!F199</f>
        <v>1</v>
      </c>
      <c r="F197" s="282" t="str">
        <f t="shared" si="6"/>
        <v>হ্যা</v>
      </c>
      <c r="G197" s="303" t="str">
        <f t="shared" si="7"/>
        <v>++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</v>
      </c>
      <c r="E198" s="188">
        <f>P!F200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5</v>
      </c>
      <c r="E206" s="188">
        <f>P!F208</f>
        <v>9</v>
      </c>
      <c r="F206" s="282" t="str">
        <f t="shared" si="6"/>
        <v>হ্যা</v>
      </c>
      <c r="G206" s="303" t="str">
        <f t="shared" si="7"/>
        <v>++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0</v>
      </c>
      <c r="E209" s="188">
        <f>P!F211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0</v>
      </c>
      <c r="E214" s="188">
        <f>P!F216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0</v>
      </c>
      <c r="E229" s="188">
        <f>P!F231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1</v>
      </c>
      <c r="E230" s="188">
        <f>P!F232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45</v>
      </c>
      <c r="E231" s="188">
        <f>P!F233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30</v>
      </c>
      <c r="E232" s="188">
        <f>P!F234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1</v>
      </c>
      <c r="E237" s="188">
        <f>P!F239</f>
        <v>0</v>
      </c>
      <c r="F237" s="282" t="str">
        <f t="shared" si="6"/>
        <v>হ্যা</v>
      </c>
      <c r="G237" s="303" t="str">
        <f t="shared" si="7"/>
        <v>--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35</v>
      </c>
      <c r="E239" s="188">
        <f>P!F241</f>
        <v>35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53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10</v>
      </c>
      <c r="E245" s="188">
        <f>P!F247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S!J247</f>
        <v>0</v>
      </c>
      <c r="E247" s="327">
        <f>P!F249</f>
        <v>4350</v>
      </c>
      <c r="F247" s="326"/>
      <c r="G247" s="328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7">
        <f>P!F250</f>
        <v>320</v>
      </c>
      <c r="F248" s="326"/>
      <c r="G248" s="328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7">
        <f>P!F251</f>
        <v>0</v>
      </c>
      <c r="F249" s="326"/>
      <c r="G249" s="328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7">
        <f>P!F252</f>
        <v>50</v>
      </c>
      <c r="F250" s="326"/>
      <c r="G250" s="328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7">
        <f>P!F253</f>
        <v>770</v>
      </c>
      <c r="F251" s="326"/>
      <c r="G251" s="328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7">
        <f>P!F254</f>
        <v>0</v>
      </c>
      <c r="F252" s="326"/>
      <c r="G252" s="328" t="str">
        <f t="shared" si="7"/>
        <v>OK</v>
      </c>
      <c r="H252" s="148"/>
    </row>
    <row r="253" spans="1:8">
      <c r="F253" s="316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="85" zoomScaleNormal="85" workbookViewId="0">
      <pane xSplit="15" ySplit="2" topLeftCell="P250" activePane="bottomRight" state="frozen"/>
      <selection pane="topRight" activeCell="P1" sqref="P1"/>
      <selection pane="bottomLeft" activeCell="A3" sqref="A3"/>
      <selection pane="bottomRight" activeCell="J254" sqref="J254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459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324869.20799301035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421</v>
      </c>
      <c r="H2" s="211" t="s">
        <v>422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324869.20799301029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453</v>
      </c>
      <c r="T3" s="2" t="s">
        <v>454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0">
        <f>M4</f>
        <v>89.945933568408321</v>
      </c>
      <c r="T4" s="430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0">
        <f t="shared" ref="S5:S68" si="7">M5</f>
        <v>0</v>
      </c>
      <c r="T5" s="430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0</v>
      </c>
      <c r="H6" s="44">
        <f>G6*P!AK7</f>
        <v>0</v>
      </c>
      <c r="I6" s="44">
        <f>S!E5</f>
        <v>75.010000000000048</v>
      </c>
      <c r="J6" s="44">
        <f>I6*S!D5</f>
        <v>7112.9383418720026</v>
      </c>
      <c r="K6" s="44">
        <f t="shared" si="1"/>
        <v>75.010000000000048</v>
      </c>
      <c r="L6" s="44">
        <f t="shared" si="2"/>
        <v>7112.9383418720026</v>
      </c>
      <c r="M6" s="45">
        <f>IF(ISERR((J6+H6)/(G6+I6)),P!AK7,(J6+H6)/(G6+I6))</f>
        <v>94.826534353712816</v>
      </c>
      <c r="N6" s="46">
        <f t="shared" si="3"/>
        <v>7112.9383418720026</v>
      </c>
      <c r="O6" s="46">
        <f t="shared" si="4"/>
        <v>7112.9383418720026</v>
      </c>
      <c r="P6" s="47" t="b">
        <f t="shared" si="5"/>
        <v>1</v>
      </c>
      <c r="Q6" s="200" t="str">
        <f t="shared" si="6"/>
        <v>OK</v>
      </c>
      <c r="S6" s="430">
        <f t="shared" si="7"/>
        <v>94.826534353712816</v>
      </c>
      <c r="T6" s="430">
        <f t="shared" si="8"/>
        <v>75.010000000000048</v>
      </c>
      <c r="AJ6" s="64">
        <f t="shared" si="9"/>
        <v>94.826534353712816</v>
      </c>
      <c r="AK6" s="64">
        <f t="shared" si="10"/>
        <v>75.010000000000048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50</v>
      </c>
      <c r="H7" s="44">
        <f>G7*P!AK8</f>
        <v>6000</v>
      </c>
      <c r="I7" s="44">
        <f>S!E6</f>
        <v>21.400000000000006</v>
      </c>
      <c r="J7" s="44">
        <f>I7*S!D6</f>
        <v>2599.4262546599848</v>
      </c>
      <c r="K7" s="44">
        <f t="shared" si="1"/>
        <v>71.400000000000006</v>
      </c>
      <c r="L7" s="44">
        <f t="shared" si="2"/>
        <v>8599.4262546599857</v>
      </c>
      <c r="M7" s="45">
        <f>IF(ISERR((J7+H7)/(G7+I7)),P!AK8,(J7+H7)/(G7+I7))</f>
        <v>120.44014362268886</v>
      </c>
      <c r="N7" s="46">
        <f t="shared" si="3"/>
        <v>8599.4262546599857</v>
      </c>
      <c r="O7" s="46">
        <f t="shared" si="4"/>
        <v>8599.4262546599857</v>
      </c>
      <c r="P7" s="47" t="b">
        <f t="shared" si="5"/>
        <v>1</v>
      </c>
      <c r="Q7" s="200" t="str">
        <f t="shared" si="6"/>
        <v>OK</v>
      </c>
      <c r="S7" s="430">
        <f t="shared" si="7"/>
        <v>120.44014362268886</v>
      </c>
      <c r="T7" s="430">
        <f t="shared" si="8"/>
        <v>71.400000000000006</v>
      </c>
      <c r="AJ7" s="64">
        <f t="shared" si="9"/>
        <v>120.44014362268886</v>
      </c>
      <c r="AK7" s="64">
        <f t="shared" si="10"/>
        <v>71.400000000000006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0">
        <f t="shared" si="7"/>
        <v>340</v>
      </c>
      <c r="T8" s="430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17.97000000000001</v>
      </c>
      <c r="J9" s="44">
        <f>I9*S!D8</f>
        <v>2762.2912887157877</v>
      </c>
      <c r="K9" s="44">
        <f t="shared" si="1"/>
        <v>17.97000000000001</v>
      </c>
      <c r="L9" s="44">
        <f>K9*M9</f>
        <v>2762.2912887157877</v>
      </c>
      <c r="M9" s="45">
        <f>IF(ISERR((J9+H9)/(G9+I9)),P!AK10,(J9+H9)/(G9+I9))</f>
        <v>153.71682185396696</v>
      </c>
      <c r="N9" s="46">
        <f t="shared" si="3"/>
        <v>2762.2912887157877</v>
      </c>
      <c r="O9" s="46">
        <f t="shared" si="4"/>
        <v>2762.2912887157877</v>
      </c>
      <c r="P9" s="47" t="b">
        <f t="shared" si="5"/>
        <v>1</v>
      </c>
      <c r="Q9" s="200" t="str">
        <f t="shared" si="6"/>
        <v>OK</v>
      </c>
      <c r="S9" s="430">
        <f t="shared" si="7"/>
        <v>153.71682185396696</v>
      </c>
      <c r="T9" s="430">
        <f t="shared" si="8"/>
        <v>17.97000000000001</v>
      </c>
      <c r="AJ9" s="64">
        <f t="shared" si="9"/>
        <v>153.71682185396696</v>
      </c>
      <c r="AK9" s="64">
        <f t="shared" si="10"/>
        <v>17.97000000000001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31.02</v>
      </c>
      <c r="J10" s="44">
        <f>I10*S!D9</f>
        <v>5104.1874966161358</v>
      </c>
      <c r="K10" s="44">
        <f t="shared" si="1"/>
        <v>31.02</v>
      </c>
      <c r="L10" s="44">
        <f t="shared" si="2"/>
        <v>5104.1874966161358</v>
      </c>
      <c r="M10" s="45">
        <f>IF(ISERR((J10+H10)/(G10+I10)),P!AK11,(J10+H10)/(G10+I10))</f>
        <v>164.54505147053953</v>
      </c>
      <c r="N10" s="46">
        <f t="shared" si="3"/>
        <v>5104.1874966161358</v>
      </c>
      <c r="O10" s="46">
        <f t="shared" si="4"/>
        <v>5104.1874966161358</v>
      </c>
      <c r="P10" s="47" t="b">
        <f t="shared" si="5"/>
        <v>1</v>
      </c>
      <c r="Q10" s="200" t="str">
        <f t="shared" si="6"/>
        <v>OK</v>
      </c>
      <c r="S10" s="430">
        <f t="shared" si="7"/>
        <v>164.54505147053953</v>
      </c>
      <c r="T10" s="430">
        <f t="shared" si="8"/>
        <v>31.02</v>
      </c>
      <c r="AJ10" s="64">
        <f t="shared" si="9"/>
        <v>164.54505147053953</v>
      </c>
      <c r="AK10" s="64">
        <f t="shared" si="10"/>
        <v>31.02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8.5500000000000043</v>
      </c>
      <c r="J11" s="44">
        <f>I11*S!D10</f>
        <v>1127.44934473797</v>
      </c>
      <c r="K11" s="44">
        <f t="shared" si="1"/>
        <v>8.5500000000000043</v>
      </c>
      <c r="L11" s="44">
        <f t="shared" si="2"/>
        <v>1127.44934473797</v>
      </c>
      <c r="M11" s="45">
        <f>IF(ISERR((J11+H11)/(G11+I11)),P!AK12,(J11+H11)/(G11+I11))</f>
        <v>131.86542043718941</v>
      </c>
      <c r="N11" s="46">
        <f t="shared" si="3"/>
        <v>1127.44934473797</v>
      </c>
      <c r="O11" s="46">
        <f t="shared" si="4"/>
        <v>1127.44934473797</v>
      </c>
      <c r="P11" s="47" t="b">
        <f t="shared" si="5"/>
        <v>1</v>
      </c>
      <c r="Q11" s="200" t="str">
        <f t="shared" si="6"/>
        <v>OK</v>
      </c>
      <c r="S11" s="430">
        <f t="shared" si="7"/>
        <v>131.86542043718941</v>
      </c>
      <c r="T11" s="430">
        <f t="shared" si="8"/>
        <v>8.5500000000000043</v>
      </c>
      <c r="AJ11" s="64">
        <f t="shared" si="9"/>
        <v>131.86542043718941</v>
      </c>
      <c r="AK11" s="64">
        <f t="shared" si="10"/>
        <v>8.5500000000000043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0">
        <f t="shared" si="7"/>
        <v>196</v>
      </c>
      <c r="T12" s="430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2</v>
      </c>
      <c r="H13" s="44">
        <f>G13*P!AK14</f>
        <v>120</v>
      </c>
      <c r="I13" s="44">
        <f>S!E12</f>
        <v>0</v>
      </c>
      <c r="J13" s="44">
        <f>I13*S!D12</f>
        <v>0</v>
      </c>
      <c r="K13" s="44">
        <f t="shared" si="1"/>
        <v>2</v>
      </c>
      <c r="L13" s="44">
        <f t="shared" si="2"/>
        <v>120</v>
      </c>
      <c r="M13" s="45">
        <f>IF(ISERR((J13+H13)/(G13+I13)),P!AK14,(J13+H13)/(G13+I13))</f>
        <v>60</v>
      </c>
      <c r="N13" s="46">
        <f t="shared" si="3"/>
        <v>120</v>
      </c>
      <c r="O13" s="46">
        <f t="shared" si="4"/>
        <v>120</v>
      </c>
      <c r="P13" s="47" t="b">
        <f t="shared" si="5"/>
        <v>1</v>
      </c>
      <c r="Q13" s="200" t="str">
        <f t="shared" si="6"/>
        <v>OK</v>
      </c>
      <c r="S13" s="430">
        <f t="shared" si="7"/>
        <v>60</v>
      </c>
      <c r="T13" s="430">
        <f t="shared" si="8"/>
        <v>2</v>
      </c>
      <c r="AJ13" s="64">
        <f t="shared" si="9"/>
        <v>60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40</v>
      </c>
      <c r="H14" s="44">
        <f>G14*P!AK15</f>
        <v>7200</v>
      </c>
      <c r="I14" s="44">
        <f>S!E13</f>
        <v>10</v>
      </c>
      <c r="J14" s="44">
        <f>I14*S!D13</f>
        <v>1799.9999332086563</v>
      </c>
      <c r="K14" s="44">
        <f t="shared" si="1"/>
        <v>50</v>
      </c>
      <c r="L14" s="44">
        <f t="shared" si="2"/>
        <v>8999.9999332086554</v>
      </c>
      <c r="M14" s="45">
        <f>IF(ISERR((J14+H14)/(G14+I14)),P!AK15,(J14+H14)/(G14+I14))</f>
        <v>179.99999866417312</v>
      </c>
      <c r="N14" s="46">
        <f t="shared" si="3"/>
        <v>8999.9999332086554</v>
      </c>
      <c r="O14" s="46">
        <f t="shared" si="4"/>
        <v>8999.9999332086554</v>
      </c>
      <c r="P14" s="47" t="b">
        <f t="shared" si="5"/>
        <v>1</v>
      </c>
      <c r="Q14" s="200" t="str">
        <f t="shared" si="6"/>
        <v>OK</v>
      </c>
      <c r="S14" s="430">
        <f t="shared" si="7"/>
        <v>179.99999866417312</v>
      </c>
      <c r="T14" s="430">
        <f t="shared" si="8"/>
        <v>50</v>
      </c>
      <c r="AJ14" s="64">
        <f t="shared" si="9"/>
        <v>179.99999866417312</v>
      </c>
      <c r="AK14" s="64">
        <f t="shared" si="10"/>
        <v>50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4</v>
      </c>
      <c r="H15" s="44">
        <f>G15*P!AK16</f>
        <v>2460</v>
      </c>
      <c r="I15" s="44">
        <f>S!E14</f>
        <v>0.16999999999999815</v>
      </c>
      <c r="J15" s="44">
        <f>I15*S!D14</f>
        <v>52.800748905712751</v>
      </c>
      <c r="K15" s="44">
        <f t="shared" si="1"/>
        <v>4.1699999999999982</v>
      </c>
      <c r="L15" s="44">
        <f t="shared" si="2"/>
        <v>2512.8007489057127</v>
      </c>
      <c r="M15" s="45">
        <f>IF(ISERR((J15+H15)/(G15+I15)),P!AK16,(J15+H15)/(G15+I15))</f>
        <v>602.59010765125026</v>
      </c>
      <c r="N15" s="46">
        <f t="shared" si="3"/>
        <v>2512.8007489057127</v>
      </c>
      <c r="O15" s="46">
        <f t="shared" si="4"/>
        <v>2512.8007489057127</v>
      </c>
      <c r="P15" s="47" t="b">
        <f t="shared" si="5"/>
        <v>1</v>
      </c>
      <c r="Q15" s="200" t="str">
        <f t="shared" si="6"/>
        <v>OK</v>
      </c>
      <c r="S15" s="430">
        <f t="shared" si="7"/>
        <v>602.59010765125026</v>
      </c>
      <c r="T15" s="430">
        <f t="shared" si="8"/>
        <v>4.1699999999999982</v>
      </c>
      <c r="AJ15" s="64">
        <f t="shared" si="9"/>
        <v>602.59010765125026</v>
      </c>
      <c r="AK15" s="64">
        <f t="shared" si="10"/>
        <v>4.1699999999999982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22</v>
      </c>
      <c r="J16" s="44">
        <f>I16*S!D15</f>
        <v>879.99985497933881</v>
      </c>
      <c r="K16" s="44">
        <f t="shared" si="1"/>
        <v>22</v>
      </c>
      <c r="L16" s="44">
        <f t="shared" si="2"/>
        <v>879.99985497933881</v>
      </c>
      <c r="M16" s="45">
        <f>IF(ISERR((J16+H16)/(G16+I16)),P!AK17,(J16+H16)/(G16+I16))</f>
        <v>39.999993408151767</v>
      </c>
      <c r="N16" s="46">
        <f t="shared" si="3"/>
        <v>879.99985497933881</v>
      </c>
      <c r="O16" s="46">
        <f t="shared" si="4"/>
        <v>879.99985497933881</v>
      </c>
      <c r="P16" s="47" t="b">
        <f t="shared" si="5"/>
        <v>1</v>
      </c>
      <c r="Q16" s="200" t="str">
        <f t="shared" si="6"/>
        <v>OK</v>
      </c>
      <c r="S16" s="430">
        <f t="shared" si="7"/>
        <v>39.999993408151767</v>
      </c>
      <c r="T16" s="430">
        <f t="shared" si="8"/>
        <v>22</v>
      </c>
      <c r="AJ16" s="64">
        <f t="shared" si="9"/>
        <v>39.999993408151767</v>
      </c>
      <c r="AK16" s="64">
        <f t="shared" si="10"/>
        <v>22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0">
        <f t="shared" si="7"/>
        <v>66</v>
      </c>
      <c r="T17" s="430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0.2</v>
      </c>
      <c r="H18" s="44">
        <f>G18*P!AK19</f>
        <v>100</v>
      </c>
      <c r="I18" s="44">
        <f>S!E17</f>
        <v>0</v>
      </c>
      <c r="J18" s="44">
        <f>I18*S!D17</f>
        <v>0</v>
      </c>
      <c r="K18" s="44">
        <f t="shared" si="1"/>
        <v>0.2</v>
      </c>
      <c r="L18" s="44">
        <f t="shared" si="2"/>
        <v>100</v>
      </c>
      <c r="M18" s="45">
        <f>IF(ISERR((J18+H18)/(G18+I18)),P!AK19,(J18+H18)/(G18+I18))</f>
        <v>500</v>
      </c>
      <c r="N18" s="46">
        <f t="shared" si="3"/>
        <v>100</v>
      </c>
      <c r="O18" s="46">
        <f t="shared" si="4"/>
        <v>100</v>
      </c>
      <c r="P18" s="47" t="b">
        <f t="shared" si="5"/>
        <v>1</v>
      </c>
      <c r="Q18" s="200" t="str">
        <f t="shared" si="6"/>
        <v>OK</v>
      </c>
      <c r="S18" s="430">
        <f t="shared" si="7"/>
        <v>500</v>
      </c>
      <c r="T18" s="430">
        <f t="shared" si="8"/>
        <v>0.2</v>
      </c>
      <c r="AJ18" s="64">
        <f t="shared" si="9"/>
        <v>500</v>
      </c>
      <c r="AK18" s="64">
        <f t="shared" si="10"/>
        <v>0.2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190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00" t="str">
        <f t="shared" si="6"/>
        <v>×</v>
      </c>
      <c r="S19" s="430">
        <f t="shared" si="7"/>
        <v>190</v>
      </c>
      <c r="T19" s="430">
        <f t="shared" si="8"/>
        <v>0</v>
      </c>
      <c r="AJ19" s="64">
        <f t="shared" si="9"/>
        <v>190</v>
      </c>
      <c r="AK19" s="64">
        <f t="shared" si="10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63</v>
      </c>
      <c r="J20" s="44">
        <f>I20*S!D19</f>
        <v>3779.9999999576553</v>
      </c>
      <c r="K20" s="44">
        <f t="shared" si="1"/>
        <v>63</v>
      </c>
      <c r="L20" s="44">
        <f t="shared" si="2"/>
        <v>3779.9999999576553</v>
      </c>
      <c r="M20" s="45">
        <f>IF(ISERR((J20+H20)/(G20+I20)),P!AK21,(J20+H20)/(G20+I20))</f>
        <v>59.999999999327862</v>
      </c>
      <c r="N20" s="46">
        <f t="shared" si="3"/>
        <v>3779.9999999576553</v>
      </c>
      <c r="O20" s="46">
        <f t="shared" si="4"/>
        <v>3779.9999999576553</v>
      </c>
      <c r="P20" s="47" t="b">
        <f t="shared" si="5"/>
        <v>1</v>
      </c>
      <c r="Q20" s="200" t="str">
        <f t="shared" si="6"/>
        <v>OK</v>
      </c>
      <c r="S20" s="430">
        <f t="shared" si="7"/>
        <v>59.999999999327862</v>
      </c>
      <c r="T20" s="430">
        <f t="shared" si="8"/>
        <v>63</v>
      </c>
      <c r="AJ20" s="64">
        <f t="shared" si="9"/>
        <v>59.999999999327862</v>
      </c>
      <c r="AK20" s="64">
        <f t="shared" si="10"/>
        <v>63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1</v>
      </c>
      <c r="H21" s="44">
        <f>G21*P!AK22</f>
        <v>920</v>
      </c>
      <c r="I21" s="44">
        <f>S!E20</f>
        <v>0.40000000000000213</v>
      </c>
      <c r="J21" s="44">
        <f>I21*S!D20</f>
        <v>368.00000000000193</v>
      </c>
      <c r="K21" s="44">
        <f t="shared" si="1"/>
        <v>1.4000000000000021</v>
      </c>
      <c r="L21" s="44">
        <f t="shared" si="2"/>
        <v>1288.0000000000018</v>
      </c>
      <c r="M21" s="45">
        <f>IF(ISERR((J21+H21)/(G21+I21)),P!AK22,(J21+H21)/(G21+I21))</f>
        <v>919.99999999999989</v>
      </c>
      <c r="N21" s="46">
        <f t="shared" si="3"/>
        <v>1288.0000000000018</v>
      </c>
      <c r="O21" s="46">
        <f t="shared" si="4"/>
        <v>1288.0000000000018</v>
      </c>
      <c r="P21" s="47" t="b">
        <f t="shared" si="5"/>
        <v>1</v>
      </c>
      <c r="Q21" s="200" t="str">
        <f t="shared" si="6"/>
        <v>OK</v>
      </c>
      <c r="S21" s="430">
        <f t="shared" si="7"/>
        <v>919.99999999999989</v>
      </c>
      <c r="T21" s="430">
        <f t="shared" si="8"/>
        <v>1.4000000000000021</v>
      </c>
      <c r="AJ21" s="64">
        <f t="shared" si="9"/>
        <v>919.99999999999989</v>
      </c>
      <c r="AK21" s="64">
        <f t="shared" si="10"/>
        <v>1.4000000000000021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1</v>
      </c>
      <c r="J22" s="44">
        <f>I22*S!D21</f>
        <v>197.84722222222223</v>
      </c>
      <c r="K22" s="44">
        <f t="shared" si="1"/>
        <v>1</v>
      </c>
      <c r="L22" s="44">
        <f t="shared" si="2"/>
        <v>197.84722222222223</v>
      </c>
      <c r="M22" s="45">
        <f>IF(ISERR((J22+H22)/(G22+I22)),P!AK23,(J22+H22)/(G22+I22))</f>
        <v>197.84722222222223</v>
      </c>
      <c r="N22" s="46">
        <f t="shared" si="3"/>
        <v>197.84722222222223</v>
      </c>
      <c r="O22" s="46">
        <f t="shared" si="4"/>
        <v>197.84722222222223</v>
      </c>
      <c r="P22" s="47" t="b">
        <f t="shared" si="5"/>
        <v>1</v>
      </c>
      <c r="Q22" s="200" t="str">
        <f t="shared" si="6"/>
        <v>OK</v>
      </c>
      <c r="S22" s="430">
        <f t="shared" si="7"/>
        <v>197.84722222222223</v>
      </c>
      <c r="T22" s="430">
        <f t="shared" si="8"/>
        <v>1</v>
      </c>
      <c r="AJ22" s="64">
        <f t="shared" si="9"/>
        <v>197.84722222222223</v>
      </c>
      <c r="AK22" s="64">
        <f t="shared" si="10"/>
        <v>1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720</v>
      </c>
      <c r="H23" s="44">
        <f>G23*P!AK24</f>
        <v>2015.9999999999998</v>
      </c>
      <c r="I23" s="44">
        <f>S!E22</f>
        <v>120</v>
      </c>
      <c r="J23" s="44">
        <f>I23*S!D22</f>
        <v>335.05539353572789</v>
      </c>
      <c r="K23" s="44">
        <f t="shared" si="1"/>
        <v>840</v>
      </c>
      <c r="L23" s="44">
        <f t="shared" si="2"/>
        <v>2351.0553935357275</v>
      </c>
      <c r="M23" s="45">
        <f>IF(ISERR((J23+H23)/(G23+I23)),P!AK24,(J23+H23)/(G23+I23))</f>
        <v>2.7988754684949138</v>
      </c>
      <c r="N23" s="46">
        <f t="shared" si="3"/>
        <v>2351.0553935357275</v>
      </c>
      <c r="O23" s="46">
        <f t="shared" si="4"/>
        <v>2351.0553935357275</v>
      </c>
      <c r="P23" s="47" t="b">
        <f t="shared" si="5"/>
        <v>1</v>
      </c>
      <c r="Q23" s="200" t="str">
        <f t="shared" si="6"/>
        <v>OK</v>
      </c>
      <c r="S23" s="430">
        <f t="shared" si="7"/>
        <v>2.7988754684949138</v>
      </c>
      <c r="T23" s="430">
        <f t="shared" si="8"/>
        <v>840</v>
      </c>
      <c r="AJ23" s="64">
        <f t="shared" si="9"/>
        <v>2.7988754684949138</v>
      </c>
      <c r="AK23" s="64">
        <f t="shared" si="10"/>
        <v>840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0">
        <f t="shared" si="7"/>
        <v>181.36363636363637</v>
      </c>
      <c r="T24" s="430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0">
        <f t="shared" si="7"/>
        <v>380</v>
      </c>
      <c r="T25" s="430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0</v>
      </c>
      <c r="J26" s="44">
        <f>I26*S!D25</f>
        <v>0</v>
      </c>
      <c r="K26" s="44">
        <f t="shared" si="1"/>
        <v>0</v>
      </c>
      <c r="L26" s="44">
        <f t="shared" si="2"/>
        <v>0</v>
      </c>
      <c r="M26" s="45">
        <f>IF(ISERR((J26+H26)/(G26+I26)),P!AK27,(J26+H26)/(G26+I26))</f>
        <v>245</v>
      </c>
      <c r="N26" s="46">
        <f t="shared" si="3"/>
        <v>0</v>
      </c>
      <c r="O26" s="46">
        <f t="shared" si="4"/>
        <v>0</v>
      </c>
      <c r="P26" s="47" t="b">
        <f t="shared" si="5"/>
        <v>1</v>
      </c>
      <c r="Q26" s="200" t="str">
        <f t="shared" si="6"/>
        <v>×</v>
      </c>
      <c r="S26" s="430">
        <f t="shared" si="7"/>
        <v>245</v>
      </c>
      <c r="T26" s="430">
        <f t="shared" si="8"/>
        <v>0</v>
      </c>
      <c r="AJ26" s="64">
        <f t="shared" si="9"/>
        <v>245</v>
      </c>
      <c r="AK26" s="64">
        <f t="shared" si="10"/>
        <v>0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0">
        <f t="shared" si="7"/>
        <v>0</v>
      </c>
      <c r="T27" s="430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0">
        <f t="shared" si="7"/>
        <v>190.9375</v>
      </c>
      <c r="T28" s="430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0">
        <f t="shared" si="7"/>
        <v>117</v>
      </c>
      <c r="T29" s="430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1E-3</v>
      </c>
      <c r="H30" s="44">
        <f>G30*P!AK31</f>
        <v>300</v>
      </c>
      <c r="I30" s="44">
        <f>S!E29</f>
        <v>0</v>
      </c>
      <c r="J30" s="44">
        <f>I30*S!D29</f>
        <v>0</v>
      </c>
      <c r="K30" s="44">
        <f t="shared" si="1"/>
        <v>1E-3</v>
      </c>
      <c r="L30" s="44">
        <f t="shared" si="2"/>
        <v>300</v>
      </c>
      <c r="M30" s="45">
        <f>IF(ISERR((J30+H30)/(G30+I30)),P!AK31,(J30+H30)/(G30+I30))</f>
        <v>300000</v>
      </c>
      <c r="N30" s="46">
        <f t="shared" si="3"/>
        <v>300</v>
      </c>
      <c r="O30" s="46">
        <f t="shared" si="4"/>
        <v>300</v>
      </c>
      <c r="P30" s="47" t="b">
        <f t="shared" si="5"/>
        <v>1</v>
      </c>
      <c r="Q30" s="200" t="str">
        <f t="shared" si="6"/>
        <v>OK</v>
      </c>
      <c r="S30" s="430">
        <f t="shared" si="7"/>
        <v>300000</v>
      </c>
      <c r="T30" s="430">
        <f t="shared" si="8"/>
        <v>1E-3</v>
      </c>
      <c r="AJ30" s="64">
        <f t="shared" si="9"/>
        <v>300000</v>
      </c>
      <c r="AK30" s="64">
        <f t="shared" si="10"/>
        <v>1E-3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2160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0" t="str">
        <f t="shared" si="6"/>
        <v>×</v>
      </c>
      <c r="S31" s="430">
        <f t="shared" si="7"/>
        <v>2160</v>
      </c>
      <c r="T31" s="430">
        <f t="shared" si="8"/>
        <v>0</v>
      </c>
      <c r="AJ31" s="64">
        <f t="shared" si="9"/>
        <v>2160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1</v>
      </c>
      <c r="J32" s="44">
        <f>I32*S!D31</f>
        <v>120</v>
      </c>
      <c r="K32" s="44">
        <f t="shared" si="1"/>
        <v>1</v>
      </c>
      <c r="L32" s="44">
        <f t="shared" si="2"/>
        <v>120</v>
      </c>
      <c r="M32" s="45">
        <f>IF(ISERR((J32+H32)/(G32+I32)),P!AK33,(J32+H32)/(G32+I32))</f>
        <v>120</v>
      </c>
      <c r="N32" s="46">
        <f t="shared" si="3"/>
        <v>120</v>
      </c>
      <c r="O32" s="46">
        <f t="shared" si="4"/>
        <v>120</v>
      </c>
      <c r="P32" s="47" t="b">
        <f t="shared" si="5"/>
        <v>1</v>
      </c>
      <c r="Q32" s="200" t="str">
        <f t="shared" si="6"/>
        <v>OK</v>
      </c>
      <c r="S32" s="430">
        <f t="shared" si="7"/>
        <v>120</v>
      </c>
      <c r="T32" s="430">
        <f t="shared" si="8"/>
        <v>1</v>
      </c>
      <c r="AJ32" s="64">
        <f t="shared" si="9"/>
        <v>120</v>
      </c>
      <c r="AK32" s="64">
        <f t="shared" si="10"/>
        <v>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0">
        <f t="shared" si="7"/>
        <v>130</v>
      </c>
      <c r="T33" s="430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0">
        <f t="shared" si="7"/>
        <v>0</v>
      </c>
      <c r="T34" s="430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21</v>
      </c>
      <c r="J35" s="44">
        <f>I35*S!D34</f>
        <v>4333.2088693588175</v>
      </c>
      <c r="K35" s="44">
        <f t="shared" si="1"/>
        <v>21</v>
      </c>
      <c r="L35" s="44">
        <f t="shared" si="2"/>
        <v>4333.2088693588175</v>
      </c>
      <c r="M35" s="45">
        <f>IF(ISERR((J35+H35)/(G35+I35)),P!AK36,(J35+H35)/(G35+I35))</f>
        <v>206.34327949327704</v>
      </c>
      <c r="N35" s="46">
        <f t="shared" si="3"/>
        <v>4333.2088693588175</v>
      </c>
      <c r="O35" s="46">
        <f t="shared" si="4"/>
        <v>4333.2088693588175</v>
      </c>
      <c r="P35" s="47" t="b">
        <f t="shared" si="5"/>
        <v>1</v>
      </c>
      <c r="Q35" s="200" t="str">
        <f t="shared" si="6"/>
        <v>OK</v>
      </c>
      <c r="S35" s="430">
        <f t="shared" si="7"/>
        <v>206.34327949327704</v>
      </c>
      <c r="T35" s="430">
        <f t="shared" si="8"/>
        <v>21</v>
      </c>
      <c r="AJ35" s="64">
        <f t="shared" si="9"/>
        <v>206.34327949327704</v>
      </c>
      <c r="AK35" s="64">
        <f t="shared" si="10"/>
        <v>21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2</v>
      </c>
      <c r="J36" s="44">
        <f>I36*S!D35</f>
        <v>340</v>
      </c>
      <c r="K36" s="44">
        <f t="shared" si="1"/>
        <v>2</v>
      </c>
      <c r="L36" s="44">
        <f t="shared" si="2"/>
        <v>340</v>
      </c>
      <c r="M36" s="45">
        <f>IF(ISERR((J36+H36)/(G36+I36)),P!AK37,(J36+H36)/(G36+I36))</f>
        <v>170</v>
      </c>
      <c r="N36" s="46">
        <f t="shared" si="3"/>
        <v>340</v>
      </c>
      <c r="O36" s="46">
        <f t="shared" si="4"/>
        <v>340</v>
      </c>
      <c r="P36" s="47" t="b">
        <f t="shared" si="5"/>
        <v>1</v>
      </c>
      <c r="Q36" s="200" t="str">
        <f t="shared" si="6"/>
        <v>OK</v>
      </c>
      <c r="S36" s="430">
        <f t="shared" si="7"/>
        <v>170</v>
      </c>
      <c r="T36" s="430">
        <f t="shared" si="8"/>
        <v>2</v>
      </c>
      <c r="AJ36" s="64">
        <f t="shared" si="9"/>
        <v>170</v>
      </c>
      <c r="AK36" s="64">
        <f t="shared" si="10"/>
        <v>2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0.12499999999999956</v>
      </c>
      <c r="J37" s="44">
        <f>I37*S!D36</f>
        <v>67.349141049867086</v>
      </c>
      <c r="K37" s="44">
        <f t="shared" si="1"/>
        <v>0.12499999999999956</v>
      </c>
      <c r="L37" s="44">
        <f t="shared" si="2"/>
        <v>67.349141049867086</v>
      </c>
      <c r="M37" s="45">
        <f>IF(ISERR((J37+H37)/(G37+I37)),P!AK38,(J37+H37)/(G37+I37))</f>
        <v>538.79312839893862</v>
      </c>
      <c r="N37" s="46">
        <f t="shared" si="3"/>
        <v>67.349141049867086</v>
      </c>
      <c r="O37" s="46">
        <f t="shared" si="4"/>
        <v>67.349141049867086</v>
      </c>
      <c r="P37" s="47" t="b">
        <f t="shared" si="5"/>
        <v>1</v>
      </c>
      <c r="Q37" s="200" t="str">
        <f t="shared" si="6"/>
        <v>OK</v>
      </c>
      <c r="S37" s="430">
        <f t="shared" si="7"/>
        <v>538.79312839893862</v>
      </c>
      <c r="T37" s="430">
        <f t="shared" si="8"/>
        <v>0.12499999999999956</v>
      </c>
      <c r="AJ37" s="64">
        <f t="shared" si="9"/>
        <v>538.79312839893862</v>
      </c>
      <c r="AK37" s="64">
        <f t="shared" si="10"/>
        <v>0.12499999999999956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0">
        <f t="shared" si="7"/>
        <v>0</v>
      </c>
      <c r="T38" s="430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0">
        <f t="shared" si="7"/>
        <v>120</v>
      </c>
      <c r="T39" s="430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1</v>
      </c>
      <c r="F40" s="44">
        <f t="shared" si="0"/>
        <v>60</v>
      </c>
      <c r="G40" s="44">
        <f>P!AJ41</f>
        <v>1</v>
      </c>
      <c r="H40" s="44">
        <f>G40*P!AK41</f>
        <v>60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60</v>
      </c>
      <c r="O40" s="46">
        <f t="shared" si="4"/>
        <v>60</v>
      </c>
      <c r="P40" s="47" t="b">
        <f t="shared" si="5"/>
        <v>1</v>
      </c>
      <c r="Q40" s="200" t="str">
        <f t="shared" si="6"/>
        <v>OK</v>
      </c>
      <c r="S40" s="430">
        <f t="shared" si="7"/>
        <v>60</v>
      </c>
      <c r="T40" s="430">
        <f t="shared" si="8"/>
        <v>0</v>
      </c>
      <c r="AJ40" s="64">
        <f t="shared" si="9"/>
        <v>60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56</v>
      </c>
      <c r="F41" s="44">
        <f t="shared" si="0"/>
        <v>7744.9999999999991</v>
      </c>
      <c r="G41" s="44">
        <f>P!AJ42</f>
        <v>56</v>
      </c>
      <c r="H41" s="44">
        <f>G41*P!AK42</f>
        <v>7744.9999999999991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138.30357142857142</v>
      </c>
      <c r="N41" s="46">
        <f t="shared" si="3"/>
        <v>7744.9999999999991</v>
      </c>
      <c r="O41" s="46">
        <f t="shared" si="4"/>
        <v>7744.9999999999991</v>
      </c>
      <c r="P41" s="47" t="b">
        <f t="shared" si="5"/>
        <v>1</v>
      </c>
      <c r="Q41" s="200" t="str">
        <f t="shared" si="6"/>
        <v>OK</v>
      </c>
      <c r="S41" s="430">
        <f t="shared" si="7"/>
        <v>138.30357142857142</v>
      </c>
      <c r="T41" s="430">
        <f t="shared" si="8"/>
        <v>0</v>
      </c>
      <c r="AJ41" s="64">
        <f t="shared" si="9"/>
        <v>138.30357142857142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1082</v>
      </c>
      <c r="J42" s="44">
        <f>I42*S!D41</f>
        <v>8656</v>
      </c>
      <c r="K42" s="44">
        <f t="shared" si="1"/>
        <v>1082</v>
      </c>
      <c r="L42" s="44">
        <f t="shared" si="2"/>
        <v>8656</v>
      </c>
      <c r="M42" s="45">
        <f>IF(ISERR((J42+H42)/(G42+I42)),P!AK43,(J42+H42)/(G42+I42))</f>
        <v>8</v>
      </c>
      <c r="N42" s="46">
        <f t="shared" si="3"/>
        <v>8656</v>
      </c>
      <c r="O42" s="46">
        <f t="shared" si="4"/>
        <v>8656</v>
      </c>
      <c r="P42" s="47" t="b">
        <f t="shared" si="5"/>
        <v>1</v>
      </c>
      <c r="Q42" s="200" t="str">
        <f t="shared" si="6"/>
        <v>OK</v>
      </c>
      <c r="S42" s="430">
        <f t="shared" si="7"/>
        <v>8</v>
      </c>
      <c r="T42" s="430">
        <f t="shared" si="8"/>
        <v>1082</v>
      </c>
      <c r="AJ42" s="64">
        <f t="shared" si="9"/>
        <v>8</v>
      </c>
      <c r="AK42" s="64">
        <f t="shared" si="10"/>
        <v>1082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0">
        <f t="shared" si="7"/>
        <v>7.5</v>
      </c>
      <c r="T43" s="430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11</v>
      </c>
      <c r="J44" s="44">
        <f>I44*S!D43</f>
        <v>6.6016411994934963</v>
      </c>
      <c r="K44" s="44">
        <f t="shared" si="1"/>
        <v>11</v>
      </c>
      <c r="L44" s="44">
        <f t="shared" si="2"/>
        <v>6.6016411994934963</v>
      </c>
      <c r="M44" s="45">
        <f>IF(ISERR((J44+H44)/(G44+I44)),P!AK45,(J44+H44)/(G44+I44))</f>
        <v>0.60014919995395422</v>
      </c>
      <c r="N44" s="46">
        <f t="shared" si="3"/>
        <v>6.6016411994934963</v>
      </c>
      <c r="O44" s="46">
        <f t="shared" si="4"/>
        <v>6.6016411994934963</v>
      </c>
      <c r="P44" s="47" t="b">
        <f t="shared" si="5"/>
        <v>1</v>
      </c>
      <c r="Q44" s="200" t="str">
        <f t="shared" si="6"/>
        <v>OK</v>
      </c>
      <c r="S44" s="430">
        <f t="shared" si="7"/>
        <v>0.60014919995395422</v>
      </c>
      <c r="T44" s="430">
        <f t="shared" si="8"/>
        <v>11</v>
      </c>
      <c r="AJ44" s="64">
        <f t="shared" si="9"/>
        <v>0.60014919995395422</v>
      </c>
      <c r="AK44" s="64">
        <f t="shared" si="10"/>
        <v>11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0">
        <f t="shared" si="7"/>
        <v>20</v>
      </c>
      <c r="T45" s="430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2160</v>
      </c>
      <c r="J46" s="44">
        <f>I46*S!D45</f>
        <v>23023.5546876712</v>
      </c>
      <c r="K46" s="44">
        <f t="shared" si="1"/>
        <v>2160</v>
      </c>
      <c r="L46" s="44">
        <f t="shared" si="2"/>
        <v>23023.5546876712</v>
      </c>
      <c r="M46" s="45">
        <f>IF(ISERR((J46+H46)/(G46+I46)),P!AK47,(J46+H46)/(G46+I46))</f>
        <v>10.659053096144074</v>
      </c>
      <c r="N46" s="46">
        <f t="shared" si="3"/>
        <v>23023.5546876712</v>
      </c>
      <c r="O46" s="46">
        <f t="shared" si="4"/>
        <v>23023.5546876712</v>
      </c>
      <c r="P46" s="47" t="b">
        <f t="shared" si="5"/>
        <v>1</v>
      </c>
      <c r="Q46" s="200" t="str">
        <f t="shared" si="6"/>
        <v>OK</v>
      </c>
      <c r="S46" s="430">
        <f t="shared" si="7"/>
        <v>10.659053096144074</v>
      </c>
      <c r="T46" s="430">
        <f t="shared" si="8"/>
        <v>2160</v>
      </c>
      <c r="AJ46" s="64">
        <f t="shared" si="9"/>
        <v>10.659053096144074</v>
      </c>
      <c r="AK46" s="64">
        <f t="shared" si="10"/>
        <v>2160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79</v>
      </c>
      <c r="J47" s="44">
        <f>I47*S!D46</f>
        <v>361.95243190406444</v>
      </c>
      <c r="K47" s="44">
        <f t="shared" si="1"/>
        <v>79</v>
      </c>
      <c r="L47" s="44">
        <f t="shared" si="2"/>
        <v>361.95243190406444</v>
      </c>
      <c r="M47" s="45">
        <f>IF(ISERR((J47+H47)/(G47+I47)),P!AK48,(J47+H47)/(G47+I47))</f>
        <v>4.5816763532160056</v>
      </c>
      <c r="N47" s="46">
        <f t="shared" si="3"/>
        <v>361.95243190406444</v>
      </c>
      <c r="O47" s="46">
        <f t="shared" si="4"/>
        <v>361.95243190406444</v>
      </c>
      <c r="P47" s="47" t="b">
        <f t="shared" si="5"/>
        <v>1</v>
      </c>
      <c r="Q47" s="200" t="str">
        <f t="shared" si="6"/>
        <v>OK</v>
      </c>
      <c r="S47" s="430">
        <f t="shared" si="7"/>
        <v>4.5816763532160056</v>
      </c>
      <c r="T47" s="430">
        <f t="shared" si="8"/>
        <v>79</v>
      </c>
      <c r="AJ47" s="64">
        <f t="shared" si="9"/>
        <v>4.5816763532160056</v>
      </c>
      <c r="AK47" s="64">
        <f t="shared" si="10"/>
        <v>79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1.9090909090909092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00" t="str">
        <f t="shared" si="6"/>
        <v>×</v>
      </c>
      <c r="S48" s="430">
        <f t="shared" si="7"/>
        <v>1.9090909090909092</v>
      </c>
      <c r="T48" s="430">
        <f t="shared" si="8"/>
        <v>0</v>
      </c>
      <c r="AJ48" s="64">
        <f t="shared" si="9"/>
        <v>1.9090909090909092</v>
      </c>
      <c r="AK48" s="64">
        <f t="shared" si="10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0">
        <f t="shared" si="7"/>
        <v>5.2</v>
      </c>
      <c r="T49" s="430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0">
        <f t="shared" si="7"/>
        <v>0</v>
      </c>
      <c r="T50" s="430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2</v>
      </c>
      <c r="H51" s="44">
        <f>G51*P!AK52</f>
        <v>120</v>
      </c>
      <c r="I51" s="44">
        <f>S!E50</f>
        <v>0</v>
      </c>
      <c r="J51" s="44">
        <f>I51*S!D50</f>
        <v>0</v>
      </c>
      <c r="K51" s="44">
        <f t="shared" si="1"/>
        <v>2</v>
      </c>
      <c r="L51" s="44">
        <f t="shared" si="2"/>
        <v>120</v>
      </c>
      <c r="M51" s="45">
        <f>IF(ISERR((J51+H51)/(G51+I51)),P!AK52,(J51+H51)/(G51+I51))</f>
        <v>60</v>
      </c>
      <c r="N51" s="46">
        <f t="shared" si="3"/>
        <v>120</v>
      </c>
      <c r="O51" s="46">
        <f t="shared" si="4"/>
        <v>120</v>
      </c>
      <c r="P51" s="47" t="b">
        <f t="shared" si="5"/>
        <v>1</v>
      </c>
      <c r="Q51" s="200" t="str">
        <f t="shared" si="6"/>
        <v>OK</v>
      </c>
      <c r="S51" s="430">
        <f t="shared" si="7"/>
        <v>60</v>
      </c>
      <c r="T51" s="430">
        <f t="shared" si="8"/>
        <v>2</v>
      </c>
      <c r="AJ51" s="64">
        <f t="shared" si="9"/>
        <v>60</v>
      </c>
      <c r="AK51" s="64">
        <f t="shared" si="10"/>
        <v>2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70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0" t="str">
        <f t="shared" si="6"/>
        <v>×</v>
      </c>
      <c r="S52" s="430">
        <f t="shared" si="7"/>
        <v>70</v>
      </c>
      <c r="T52" s="430">
        <f t="shared" si="8"/>
        <v>0</v>
      </c>
      <c r="AJ52" s="64">
        <f t="shared" si="9"/>
        <v>70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0">
        <f t="shared" si="7"/>
        <v>30</v>
      </c>
      <c r="T53" s="430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0">
        <f t="shared" si="7"/>
        <v>0.9</v>
      </c>
      <c r="T54" s="430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80</v>
      </c>
      <c r="J55" s="44">
        <f>I55*S!D54</f>
        <v>60.489795918367342</v>
      </c>
      <c r="K55" s="44">
        <f t="shared" si="1"/>
        <v>80</v>
      </c>
      <c r="L55" s="44">
        <f t="shared" si="2"/>
        <v>60.489795918367342</v>
      </c>
      <c r="M55" s="45">
        <f>IF(ISERR((J55+H55)/(G55+I55)),P!AK56,(J55+H55)/(G55+I55))</f>
        <v>0.7561224489795918</v>
      </c>
      <c r="N55" s="46">
        <f t="shared" si="3"/>
        <v>60.489795918367342</v>
      </c>
      <c r="O55" s="46">
        <f t="shared" si="4"/>
        <v>60.489795918367342</v>
      </c>
      <c r="P55" s="47" t="b">
        <f t="shared" si="5"/>
        <v>1</v>
      </c>
      <c r="Q55" s="200" t="str">
        <f t="shared" si="6"/>
        <v>OK</v>
      </c>
      <c r="S55" s="430">
        <f t="shared" si="7"/>
        <v>0.7561224489795918</v>
      </c>
      <c r="T55" s="430">
        <f t="shared" si="8"/>
        <v>80</v>
      </c>
      <c r="AJ55" s="64">
        <f t="shared" si="9"/>
        <v>0.7561224489795918</v>
      </c>
      <c r="AK55" s="64">
        <f t="shared" si="10"/>
        <v>80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74</v>
      </c>
      <c r="J56" s="44">
        <f>I56*S!D55</f>
        <v>25.319725763611078</v>
      </c>
      <c r="K56" s="44">
        <f t="shared" si="1"/>
        <v>74</v>
      </c>
      <c r="L56" s="44">
        <f t="shared" si="2"/>
        <v>25.319725763611078</v>
      </c>
      <c r="M56" s="45">
        <f>IF(ISERR((J56+H56)/(G56+I56)),P!AK57,(J56+H56)/(G56+I56))</f>
        <v>0.34215845626501457</v>
      </c>
      <c r="N56" s="46">
        <f t="shared" si="3"/>
        <v>25.319725763611078</v>
      </c>
      <c r="O56" s="46">
        <f t="shared" si="4"/>
        <v>25.319725763611078</v>
      </c>
      <c r="P56" s="47" t="b">
        <f t="shared" si="5"/>
        <v>1</v>
      </c>
      <c r="Q56" s="200" t="str">
        <f t="shared" si="6"/>
        <v>OK</v>
      </c>
      <c r="S56" s="430">
        <f t="shared" si="7"/>
        <v>0.34215845626501457</v>
      </c>
      <c r="T56" s="430">
        <f t="shared" si="8"/>
        <v>74</v>
      </c>
      <c r="AJ56" s="64">
        <f t="shared" si="9"/>
        <v>0.34215845626501457</v>
      </c>
      <c r="AK56" s="64">
        <f t="shared" si="10"/>
        <v>74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17</v>
      </c>
      <c r="H57" s="44">
        <f>G57*P!AK58</f>
        <v>340</v>
      </c>
      <c r="I57" s="44">
        <f>S!E56</f>
        <v>0</v>
      </c>
      <c r="J57" s="44">
        <f>I57*S!D56</f>
        <v>0</v>
      </c>
      <c r="K57" s="44">
        <f t="shared" si="1"/>
        <v>17</v>
      </c>
      <c r="L57" s="44">
        <f t="shared" si="2"/>
        <v>340</v>
      </c>
      <c r="M57" s="45">
        <f>IF(ISERR((J57+H57)/(G57+I57)),P!AK58,(J57+H57)/(G57+I57))</f>
        <v>20</v>
      </c>
      <c r="N57" s="46">
        <f t="shared" si="3"/>
        <v>340</v>
      </c>
      <c r="O57" s="46">
        <f t="shared" si="4"/>
        <v>340</v>
      </c>
      <c r="P57" s="47" t="b">
        <f t="shared" si="5"/>
        <v>1</v>
      </c>
      <c r="Q57" s="200" t="str">
        <f t="shared" si="6"/>
        <v>OK</v>
      </c>
      <c r="S57" s="430">
        <f t="shared" si="7"/>
        <v>20</v>
      </c>
      <c r="T57" s="430">
        <f t="shared" si="8"/>
        <v>17</v>
      </c>
      <c r="AJ57" s="64">
        <f t="shared" si="9"/>
        <v>20</v>
      </c>
      <c r="AK57" s="64">
        <f t="shared" si="10"/>
        <v>17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900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0" t="str">
        <f t="shared" si="6"/>
        <v>×</v>
      </c>
      <c r="S58" s="430">
        <f t="shared" si="7"/>
        <v>900</v>
      </c>
      <c r="T58" s="430">
        <f t="shared" si="8"/>
        <v>0</v>
      </c>
      <c r="AJ58" s="64">
        <f t="shared" si="9"/>
        <v>900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267.55555555555554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00" t="str">
        <f t="shared" si="6"/>
        <v>×</v>
      </c>
      <c r="S59" s="430">
        <f t="shared" si="7"/>
        <v>267.55555555555554</v>
      </c>
      <c r="T59" s="430">
        <f t="shared" si="8"/>
        <v>0</v>
      </c>
      <c r="AJ59" s="64">
        <f t="shared" si="9"/>
        <v>267.55555555555554</v>
      </c>
      <c r="AK59" s="64">
        <f t="shared" si="10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130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00" t="str">
        <f t="shared" si="6"/>
        <v>×</v>
      </c>
      <c r="S60" s="430">
        <f t="shared" si="7"/>
        <v>130</v>
      </c>
      <c r="T60" s="430">
        <f t="shared" si="8"/>
        <v>0</v>
      </c>
      <c r="AJ60" s="64">
        <f t="shared" si="9"/>
        <v>130</v>
      </c>
      <c r="AK60" s="64">
        <f t="shared" si="10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5</v>
      </c>
      <c r="H61" s="44">
        <f>G61*P!AK62</f>
        <v>550</v>
      </c>
      <c r="I61" s="44">
        <f>S!E60</f>
        <v>0</v>
      </c>
      <c r="J61" s="44">
        <f>I61*S!D60</f>
        <v>0</v>
      </c>
      <c r="K61" s="44">
        <f t="shared" si="1"/>
        <v>5</v>
      </c>
      <c r="L61" s="44">
        <f t="shared" si="2"/>
        <v>550</v>
      </c>
      <c r="M61" s="45">
        <f>IF(ISERR((J61+H61)/(G61+I61)),P!AK62,(J61+H61)/(G61+I61))</f>
        <v>110</v>
      </c>
      <c r="N61" s="46">
        <f t="shared" si="3"/>
        <v>550</v>
      </c>
      <c r="O61" s="46">
        <f t="shared" si="4"/>
        <v>550</v>
      </c>
      <c r="P61" s="47" t="b">
        <f t="shared" si="5"/>
        <v>1</v>
      </c>
      <c r="Q61" s="200" t="str">
        <f t="shared" si="6"/>
        <v>OK</v>
      </c>
      <c r="S61" s="430">
        <f t="shared" si="7"/>
        <v>110</v>
      </c>
      <c r="T61" s="430">
        <f t="shared" si="8"/>
        <v>5</v>
      </c>
      <c r="AJ61" s="64">
        <f t="shared" si="9"/>
        <v>110</v>
      </c>
      <c r="AK61" s="64">
        <f t="shared" si="10"/>
        <v>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</v>
      </c>
      <c r="H62" s="44">
        <f>G62*P!AK63</f>
        <v>620</v>
      </c>
      <c r="I62" s="44">
        <f>S!E61</f>
        <v>0</v>
      </c>
      <c r="J62" s="44">
        <f>I62*S!D61</f>
        <v>0</v>
      </c>
      <c r="K62" s="44">
        <f t="shared" si="1"/>
        <v>1</v>
      </c>
      <c r="L62" s="44">
        <f t="shared" si="2"/>
        <v>620</v>
      </c>
      <c r="M62" s="45">
        <f>IF(ISERR((J62+H62)/(G62+I62)),P!AK63,(J62+H62)/(G62+I62))</f>
        <v>620</v>
      </c>
      <c r="N62" s="46">
        <f t="shared" si="3"/>
        <v>620</v>
      </c>
      <c r="O62" s="46">
        <f t="shared" si="4"/>
        <v>620</v>
      </c>
      <c r="P62" s="47" t="b">
        <f t="shared" si="5"/>
        <v>1</v>
      </c>
      <c r="Q62" s="200" t="str">
        <f t="shared" si="6"/>
        <v>OK</v>
      </c>
      <c r="S62" s="430">
        <f t="shared" si="7"/>
        <v>620</v>
      </c>
      <c r="T62" s="430">
        <f t="shared" si="8"/>
        <v>1</v>
      </c>
      <c r="AJ62" s="64">
        <f t="shared" si="9"/>
        <v>620</v>
      </c>
      <c r="AK62" s="64">
        <f t="shared" si="10"/>
        <v>1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0.1</v>
      </c>
      <c r="H63" s="44">
        <f>G63*P!AK64</f>
        <v>560</v>
      </c>
      <c r="I63" s="44">
        <f>S!E62</f>
        <v>1.3100000000000005</v>
      </c>
      <c r="J63" s="44">
        <f>I63*S!D62</f>
        <v>838.40008882398706</v>
      </c>
      <c r="K63" s="44">
        <f t="shared" si="1"/>
        <v>1.4100000000000006</v>
      </c>
      <c r="L63" s="44">
        <f t="shared" si="2"/>
        <v>1398.4000888239871</v>
      </c>
      <c r="M63" s="45">
        <f>IF(ISERR((J63+H63)/(G63+I63)),P!AK64,(J63+H63)/(G63+I63))</f>
        <v>991.77311264112518</v>
      </c>
      <c r="N63" s="46">
        <f t="shared" si="3"/>
        <v>1398.4000888239871</v>
      </c>
      <c r="O63" s="46">
        <f t="shared" si="4"/>
        <v>1398.4000888239871</v>
      </c>
      <c r="P63" s="47" t="b">
        <f t="shared" si="5"/>
        <v>1</v>
      </c>
      <c r="Q63" s="200" t="str">
        <f t="shared" si="6"/>
        <v>OK</v>
      </c>
      <c r="S63" s="430">
        <f t="shared" si="7"/>
        <v>991.77311264112518</v>
      </c>
      <c r="T63" s="430">
        <f t="shared" si="8"/>
        <v>1.4100000000000006</v>
      </c>
      <c r="AJ63" s="64">
        <f t="shared" si="9"/>
        <v>991.77311264112518</v>
      </c>
      <c r="AK63" s="64">
        <f t="shared" si="10"/>
        <v>1.4100000000000006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399.99999999999994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00" t="str">
        <f t="shared" si="6"/>
        <v>×</v>
      </c>
      <c r="S64" s="430">
        <f t="shared" si="7"/>
        <v>399.99999999999994</v>
      </c>
      <c r="T64" s="430">
        <f t="shared" si="8"/>
        <v>0</v>
      </c>
      <c r="AJ64" s="64">
        <f t="shared" si="9"/>
        <v>399.99999999999994</v>
      </c>
      <c r="AK64" s="64">
        <f t="shared" si="10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0">
        <f t="shared" si="7"/>
        <v>240</v>
      </c>
      <c r="T65" s="430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</v>
      </c>
      <c r="H66" s="44">
        <f>G66*P!AK67</f>
        <v>0</v>
      </c>
      <c r="I66" s="44">
        <f>S!E65</f>
        <v>0.18000000000000016</v>
      </c>
      <c r="J66" s="44">
        <f>I66*S!D65</f>
        <v>157.47679683078675</v>
      </c>
      <c r="K66" s="44">
        <f t="shared" si="1"/>
        <v>0.18000000000000016</v>
      </c>
      <c r="L66" s="44">
        <f t="shared" si="2"/>
        <v>157.47679683078675</v>
      </c>
      <c r="M66" s="45">
        <f>IF(ISERR((J66+H66)/(G66+I66)),P!AK67,(J66+H66)/(G66+I66))</f>
        <v>874.87109350437004</v>
      </c>
      <c r="N66" s="46">
        <f t="shared" si="3"/>
        <v>157.47679683078675</v>
      </c>
      <c r="O66" s="46">
        <f t="shared" si="4"/>
        <v>157.47679683078675</v>
      </c>
      <c r="P66" s="47" t="b">
        <f t="shared" si="5"/>
        <v>1</v>
      </c>
      <c r="Q66" s="200" t="str">
        <f t="shared" si="6"/>
        <v>OK</v>
      </c>
      <c r="S66" s="430">
        <f t="shared" si="7"/>
        <v>874.87109350437004</v>
      </c>
      <c r="T66" s="430">
        <f t="shared" si="8"/>
        <v>0.18000000000000016</v>
      </c>
      <c r="AJ66" s="64">
        <f t="shared" si="9"/>
        <v>874.87109350437004</v>
      </c>
      <c r="AK66" s="64">
        <f t="shared" si="10"/>
        <v>0.18000000000000016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0.96000000000000085</v>
      </c>
      <c r="J67" s="44">
        <f>I67*S!D66</f>
        <v>17.280000000000015</v>
      </c>
      <c r="K67" s="44">
        <f t="shared" si="1"/>
        <v>0.96000000000000085</v>
      </c>
      <c r="L67" s="44">
        <f t="shared" si="2"/>
        <v>17.280000000000015</v>
      </c>
      <c r="M67" s="45">
        <f>IF(ISERR((J67+H67)/(G67+I67)),P!AK68,(J67+H67)/(G67+I67))</f>
        <v>18</v>
      </c>
      <c r="N67" s="46">
        <f t="shared" si="3"/>
        <v>17.280000000000015</v>
      </c>
      <c r="O67" s="46">
        <f t="shared" si="4"/>
        <v>17.280000000000015</v>
      </c>
      <c r="P67" s="47" t="b">
        <f t="shared" si="5"/>
        <v>1</v>
      </c>
      <c r="Q67" s="200" t="str">
        <f t="shared" si="6"/>
        <v>OK</v>
      </c>
      <c r="S67" s="430">
        <f t="shared" si="7"/>
        <v>18</v>
      </c>
      <c r="T67" s="430">
        <f t="shared" si="8"/>
        <v>0.96000000000000085</v>
      </c>
      <c r="AJ67" s="64">
        <f t="shared" si="9"/>
        <v>18</v>
      </c>
      <c r="AK67" s="64">
        <f t="shared" si="10"/>
        <v>0.96000000000000085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0.98999999999999844</v>
      </c>
      <c r="J68" s="44">
        <f>I68*S!D67</f>
        <v>17.819999999999972</v>
      </c>
      <c r="K68" s="44">
        <f t="shared" si="1"/>
        <v>0.98999999999999844</v>
      </c>
      <c r="L68" s="44">
        <f t="shared" si="2"/>
        <v>17.819999999999972</v>
      </c>
      <c r="M68" s="45">
        <f>IF(ISERR((J68+H68)/(G68+I68)),P!AK69,(J68+H68)/(G68+I68))</f>
        <v>18</v>
      </c>
      <c r="N68" s="46">
        <f t="shared" si="3"/>
        <v>17.819999999999972</v>
      </c>
      <c r="O68" s="46">
        <f t="shared" si="4"/>
        <v>17.819999999999972</v>
      </c>
      <c r="P68" s="47" t="b">
        <f t="shared" si="5"/>
        <v>1</v>
      </c>
      <c r="Q68" s="200" t="str">
        <f t="shared" si="6"/>
        <v>OK</v>
      </c>
      <c r="S68" s="430">
        <f t="shared" si="7"/>
        <v>18</v>
      </c>
      <c r="T68" s="430">
        <f t="shared" si="8"/>
        <v>0.98999999999999844</v>
      </c>
      <c r="AJ68" s="64">
        <f t="shared" si="9"/>
        <v>18</v>
      </c>
      <c r="AK68" s="64">
        <f t="shared" si="10"/>
        <v>0.98999999999999844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0.1</v>
      </c>
      <c r="H69" s="44">
        <f>G69*P!AK70</f>
        <v>560</v>
      </c>
      <c r="I69" s="44">
        <f>S!E68</f>
        <v>6.5714285709999709E-2</v>
      </c>
      <c r="J69" s="44">
        <f>I69*S!D68</f>
        <v>376.53708681981954</v>
      </c>
      <c r="K69" s="44">
        <f t="shared" ref="K69:K132" si="12">(G69+I69)-E69</f>
        <v>0.16571428570999971</v>
      </c>
      <c r="L69" s="44">
        <f t="shared" ref="L69:L132" si="13">K69*M69</f>
        <v>936.53708681981948</v>
      </c>
      <c r="M69" s="45">
        <f>IF(ISERR((J69+H69)/(G69+I69)),P!AK70,(J69+H69)/(G69+I69))</f>
        <v>5651.5169033692182</v>
      </c>
      <c r="N69" s="46">
        <f t="shared" ref="N69:N132" si="14">J69+H69</f>
        <v>936.53708681981948</v>
      </c>
      <c r="O69" s="46">
        <f t="shared" ref="O69:O132" si="15">L69+F69</f>
        <v>936.53708681981948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0">
        <f t="shared" ref="S69:S132" si="18">M69</f>
        <v>5651.5169033692182</v>
      </c>
      <c r="T69" s="430">
        <f t="shared" ref="T69:T132" si="19">K69</f>
        <v>0.16571428570999971</v>
      </c>
      <c r="AJ69" s="64">
        <f t="shared" ref="AJ69:AJ132" si="20">M69</f>
        <v>5651.5169033692182</v>
      </c>
      <c r="AK69" s="64">
        <f t="shared" ref="AK69:AK132" si="21">K69</f>
        <v>0.16571428570999971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0.30999999999999961</v>
      </c>
      <c r="J70" s="44">
        <f>I70*S!D69</f>
        <v>177.18346171933464</v>
      </c>
      <c r="K70" s="44">
        <f t="shared" si="12"/>
        <v>0.30999999999999961</v>
      </c>
      <c r="L70" s="44">
        <f t="shared" si="13"/>
        <v>177.18346171933464</v>
      </c>
      <c r="M70" s="45">
        <f>IF(ISERR((J70+H70)/(G70+I70)),P!AK71,(J70+H70)/(G70+I70))</f>
        <v>571.55955393333829</v>
      </c>
      <c r="N70" s="46">
        <f t="shared" si="14"/>
        <v>177.18346171933464</v>
      </c>
      <c r="O70" s="46">
        <f t="shared" si="15"/>
        <v>177.18346171933464</v>
      </c>
      <c r="P70" s="47" t="b">
        <f t="shared" si="16"/>
        <v>1</v>
      </c>
      <c r="Q70" s="200" t="str">
        <f t="shared" si="17"/>
        <v>OK</v>
      </c>
      <c r="S70" s="430">
        <f t="shared" si="18"/>
        <v>571.55955393333829</v>
      </c>
      <c r="T70" s="430">
        <f t="shared" si="19"/>
        <v>0.30999999999999961</v>
      </c>
      <c r="AJ70" s="64">
        <f t="shared" si="20"/>
        <v>571.55955393333829</v>
      </c>
      <c r="AK70" s="64">
        <f t="shared" si="21"/>
        <v>0.30999999999999961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</v>
      </c>
      <c r="H71" s="44">
        <f>G71*P!AK72</f>
        <v>0</v>
      </c>
      <c r="I71" s="44">
        <f>S!E70</f>
        <v>5.9999999999999942E-2</v>
      </c>
      <c r="J71" s="44">
        <f>I71*S!D70</f>
        <v>107.95269940787173</v>
      </c>
      <c r="K71" s="44">
        <f t="shared" si="12"/>
        <v>5.9999999999999942E-2</v>
      </c>
      <c r="L71" s="44">
        <f t="shared" si="13"/>
        <v>107.95269940787173</v>
      </c>
      <c r="M71" s="45">
        <f>IF(ISERR((J71+H71)/(G71+I71)),P!AK72,(J71+H71)/(G71+I71))</f>
        <v>1799.211656797864</v>
      </c>
      <c r="N71" s="46">
        <f t="shared" si="14"/>
        <v>107.95269940787173</v>
      </c>
      <c r="O71" s="46">
        <f t="shared" si="15"/>
        <v>107.95269940787173</v>
      </c>
      <c r="P71" s="47" t="b">
        <f t="shared" si="16"/>
        <v>1</v>
      </c>
      <c r="Q71" s="200" t="str">
        <f t="shared" si="17"/>
        <v>OK</v>
      </c>
      <c r="S71" s="430">
        <f t="shared" si="18"/>
        <v>1799.211656797864</v>
      </c>
      <c r="T71" s="430">
        <f t="shared" si="19"/>
        <v>5.9999999999999942E-2</v>
      </c>
      <c r="AJ71" s="64">
        <f t="shared" si="20"/>
        <v>1799.211656797864</v>
      </c>
      <c r="AK71" s="64">
        <f t="shared" si="21"/>
        <v>5.9999999999999942E-2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4</v>
      </c>
      <c r="H72" s="44">
        <f>G72*P!AK73</f>
        <v>32</v>
      </c>
      <c r="I72" s="44">
        <f>S!E71</f>
        <v>0</v>
      </c>
      <c r="J72" s="44">
        <f>I72*S!D71</f>
        <v>0</v>
      </c>
      <c r="K72" s="44">
        <f t="shared" si="12"/>
        <v>4</v>
      </c>
      <c r="L72" s="44">
        <f t="shared" si="13"/>
        <v>32</v>
      </c>
      <c r="M72" s="45">
        <f>IF(ISERR((J72+H72)/(G72+I72)),P!AK73,(J72+H72)/(G72+I72))</f>
        <v>8</v>
      </c>
      <c r="N72" s="46">
        <f t="shared" si="14"/>
        <v>32</v>
      </c>
      <c r="O72" s="46">
        <f t="shared" si="15"/>
        <v>32</v>
      </c>
      <c r="P72" s="47" t="b">
        <f t="shared" si="16"/>
        <v>1</v>
      </c>
      <c r="Q72" s="200" t="str">
        <f t="shared" si="17"/>
        <v>OK</v>
      </c>
      <c r="S72" s="430">
        <f t="shared" si="18"/>
        <v>8</v>
      </c>
      <c r="T72" s="430">
        <f t="shared" si="19"/>
        <v>4</v>
      </c>
      <c r="AJ72" s="64">
        <f t="shared" si="20"/>
        <v>8</v>
      </c>
      <c r="AK72" s="64">
        <f t="shared" si="21"/>
        <v>4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5</v>
      </c>
      <c r="H73" s="44">
        <f>G73*P!AK74</f>
        <v>3890</v>
      </c>
      <c r="I73" s="44">
        <f>S!E72</f>
        <v>0.10000000000000053</v>
      </c>
      <c r="J73" s="44">
        <f>I73*S!D72</f>
        <v>76.826086956522147</v>
      </c>
      <c r="K73" s="44">
        <f t="shared" si="12"/>
        <v>5.1000000000000005</v>
      </c>
      <c r="L73" s="44">
        <f t="shared" si="13"/>
        <v>3966.826086956522</v>
      </c>
      <c r="M73" s="45">
        <f>IF(ISERR((J73+H73)/(G73+I73)),P!AK74,(J73+H73)/(G73+I73))</f>
        <v>777.80903665814151</v>
      </c>
      <c r="N73" s="46">
        <f t="shared" si="14"/>
        <v>3966.826086956522</v>
      </c>
      <c r="O73" s="46">
        <f t="shared" si="15"/>
        <v>3966.826086956522</v>
      </c>
      <c r="P73" s="47" t="b">
        <f t="shared" si="16"/>
        <v>1</v>
      </c>
      <c r="Q73" s="200" t="str">
        <f t="shared" si="17"/>
        <v>OK</v>
      </c>
      <c r="S73" s="430">
        <f t="shared" si="18"/>
        <v>777.80903665814151</v>
      </c>
      <c r="T73" s="430">
        <f t="shared" si="19"/>
        <v>5.1000000000000005</v>
      </c>
      <c r="AJ73" s="64">
        <f t="shared" si="20"/>
        <v>777.80903665814151</v>
      </c>
      <c r="AK73" s="64">
        <f t="shared" si="21"/>
        <v>5.1000000000000005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1</v>
      </c>
      <c r="H74" s="44">
        <f>G74*P!AK75</f>
        <v>600</v>
      </c>
      <c r="I74" s="44">
        <f>S!E73</f>
        <v>0</v>
      </c>
      <c r="J74" s="44">
        <f>I74*S!D73</f>
        <v>0</v>
      </c>
      <c r="K74" s="44">
        <f t="shared" si="12"/>
        <v>1</v>
      </c>
      <c r="L74" s="44">
        <f t="shared" si="13"/>
        <v>600</v>
      </c>
      <c r="M74" s="45">
        <f>IF(ISERR((J74+H74)/(G74+I74)),P!AK75,(J74+H74)/(G74+I74))</f>
        <v>600</v>
      </c>
      <c r="N74" s="46">
        <f t="shared" si="14"/>
        <v>600</v>
      </c>
      <c r="O74" s="46">
        <f t="shared" si="15"/>
        <v>600</v>
      </c>
      <c r="P74" s="47" t="b">
        <f t="shared" si="16"/>
        <v>1</v>
      </c>
      <c r="Q74" s="200" t="str">
        <f t="shared" si="17"/>
        <v>OK</v>
      </c>
      <c r="S74" s="430">
        <f t="shared" si="18"/>
        <v>600</v>
      </c>
      <c r="T74" s="430">
        <f t="shared" si="19"/>
        <v>1</v>
      </c>
      <c r="AJ74" s="64">
        <f t="shared" si="20"/>
        <v>600</v>
      </c>
      <c r="AK74" s="64">
        <f t="shared" si="21"/>
        <v>1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0">
        <f t="shared" si="18"/>
        <v>0</v>
      </c>
      <c r="T75" s="430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2</v>
      </c>
      <c r="H76" s="44">
        <f>G76*P!AK77</f>
        <v>3420</v>
      </c>
      <c r="I76" s="44">
        <f>S!E75</f>
        <v>0</v>
      </c>
      <c r="J76" s="44">
        <f>I76*S!D75</f>
        <v>0</v>
      </c>
      <c r="K76" s="44">
        <f t="shared" si="12"/>
        <v>2</v>
      </c>
      <c r="L76" s="44">
        <f t="shared" si="13"/>
        <v>3420</v>
      </c>
      <c r="M76" s="45">
        <f>IF(ISERR((J76+H76)/(G76+I76)),P!AK77,(J76+H76)/(G76+I76))</f>
        <v>1710</v>
      </c>
      <c r="N76" s="46">
        <f t="shared" si="14"/>
        <v>3420</v>
      </c>
      <c r="O76" s="46">
        <f t="shared" si="15"/>
        <v>3420</v>
      </c>
      <c r="P76" s="47" t="b">
        <f t="shared" si="16"/>
        <v>1</v>
      </c>
      <c r="Q76" s="200" t="str">
        <f t="shared" si="17"/>
        <v>OK</v>
      </c>
      <c r="S76" s="430">
        <f t="shared" si="18"/>
        <v>1710</v>
      </c>
      <c r="T76" s="430">
        <f t="shared" si="19"/>
        <v>2</v>
      </c>
      <c r="AJ76" s="64">
        <f t="shared" si="20"/>
        <v>1710</v>
      </c>
      <c r="AK76" s="64">
        <f t="shared" si="21"/>
        <v>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2"/>
        <v>0</v>
      </c>
      <c r="L77" s="44">
        <f t="shared" si="13"/>
        <v>0</v>
      </c>
      <c r="M77" s="45">
        <f>IF(ISERR((J77+H77)/(G77+I77)),P!AK78,(J77+H77)/(G77+I77))</f>
        <v>1825</v>
      </c>
      <c r="N77" s="46">
        <f t="shared" si="14"/>
        <v>0</v>
      </c>
      <c r="O77" s="46">
        <f t="shared" si="15"/>
        <v>0</v>
      </c>
      <c r="P77" s="47" t="b">
        <f t="shared" si="16"/>
        <v>1</v>
      </c>
      <c r="Q77" s="200" t="str">
        <f t="shared" si="17"/>
        <v>×</v>
      </c>
      <c r="S77" s="430">
        <f t="shared" si="18"/>
        <v>1825</v>
      </c>
      <c r="T77" s="430">
        <f t="shared" si="19"/>
        <v>0</v>
      </c>
      <c r="AJ77" s="64">
        <f t="shared" si="20"/>
        <v>1825</v>
      </c>
      <c r="AK77" s="64">
        <f t="shared" si="21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8.0000000000000016E-2</v>
      </c>
      <c r="J78" s="44">
        <f>I78*S!D77</f>
        <v>288.0746862701472</v>
      </c>
      <c r="K78" s="44">
        <f t="shared" si="12"/>
        <v>8.0000000000000016E-2</v>
      </c>
      <c r="L78" s="44">
        <f t="shared" si="13"/>
        <v>288.0746862701472</v>
      </c>
      <c r="M78" s="45">
        <f>IF(ISERR((J78+H78)/(G78+I78)),P!AK79,(J78+H78)/(G78+I78))</f>
        <v>3600.9335783768393</v>
      </c>
      <c r="N78" s="46">
        <f t="shared" si="14"/>
        <v>288.0746862701472</v>
      </c>
      <c r="O78" s="46">
        <f t="shared" si="15"/>
        <v>288.0746862701472</v>
      </c>
      <c r="P78" s="47" t="b">
        <f t="shared" si="16"/>
        <v>1</v>
      </c>
      <c r="Q78" s="200" t="str">
        <f t="shared" si="17"/>
        <v>OK</v>
      </c>
      <c r="S78" s="430">
        <f t="shared" si="18"/>
        <v>3600.9335783768393</v>
      </c>
      <c r="T78" s="430">
        <f t="shared" si="19"/>
        <v>8.0000000000000016E-2</v>
      </c>
      <c r="AJ78" s="64">
        <f t="shared" si="20"/>
        <v>3600.9335783768393</v>
      </c>
      <c r="AK78" s="64">
        <f t="shared" si="21"/>
        <v>8.0000000000000016E-2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0.1</v>
      </c>
      <c r="H79" s="44">
        <f>G79*P!AK80</f>
        <v>55</v>
      </c>
      <c r="I79" s="44">
        <f>S!E78</f>
        <v>0</v>
      </c>
      <c r="J79" s="44">
        <f>I79*S!D78</f>
        <v>0</v>
      </c>
      <c r="K79" s="44">
        <f t="shared" si="12"/>
        <v>0.1</v>
      </c>
      <c r="L79" s="44">
        <f t="shared" si="13"/>
        <v>55</v>
      </c>
      <c r="M79" s="45">
        <f>IF(ISERR((J79+H79)/(G79+I79)),P!AK80,(J79+H79)/(G79+I79))</f>
        <v>550</v>
      </c>
      <c r="N79" s="46">
        <f t="shared" si="14"/>
        <v>55</v>
      </c>
      <c r="O79" s="46">
        <f t="shared" si="15"/>
        <v>55</v>
      </c>
      <c r="P79" s="47" t="b">
        <f t="shared" si="16"/>
        <v>1</v>
      </c>
      <c r="Q79" s="200" t="str">
        <f t="shared" si="17"/>
        <v>OK</v>
      </c>
      <c r="S79" s="430">
        <f t="shared" si="18"/>
        <v>550</v>
      </c>
      <c r="T79" s="430">
        <f t="shared" si="19"/>
        <v>0.1</v>
      </c>
      <c r="AJ79" s="64">
        <f t="shared" si="20"/>
        <v>550</v>
      </c>
      <c r="AK79" s="64">
        <f t="shared" si="21"/>
        <v>0.1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0">
        <f t="shared" si="18"/>
        <v>300</v>
      </c>
      <c r="T80" s="430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1.5</v>
      </c>
      <c r="H81" s="44">
        <f>G81*P!AK82</f>
        <v>270</v>
      </c>
      <c r="I81" s="44">
        <f>S!E80</f>
        <v>2.1499999999999986</v>
      </c>
      <c r="J81" s="44">
        <f>I81*S!D80</f>
        <v>386.81973049985169</v>
      </c>
      <c r="K81" s="44">
        <f t="shared" si="12"/>
        <v>3.6499999999999986</v>
      </c>
      <c r="L81" s="44">
        <f t="shared" si="13"/>
        <v>656.81973049985163</v>
      </c>
      <c r="M81" s="45">
        <f>IF(ISERR((J81+H81)/(G81+I81)),P!AK82,(J81+H81)/(G81+I81))</f>
        <v>179.95061109584984</v>
      </c>
      <c r="N81" s="46">
        <f t="shared" si="14"/>
        <v>656.81973049985163</v>
      </c>
      <c r="O81" s="46">
        <f t="shared" si="15"/>
        <v>656.81973049985163</v>
      </c>
      <c r="P81" s="47" t="b">
        <f t="shared" si="16"/>
        <v>1</v>
      </c>
      <c r="Q81" s="200" t="str">
        <f t="shared" si="17"/>
        <v>OK</v>
      </c>
      <c r="S81" s="430">
        <f t="shared" si="18"/>
        <v>179.95061109584984</v>
      </c>
      <c r="T81" s="430">
        <f t="shared" si="19"/>
        <v>3.6499999999999986</v>
      </c>
      <c r="AJ81" s="64">
        <f t="shared" si="20"/>
        <v>179.95061109584984</v>
      </c>
      <c r="AK81" s="64">
        <f t="shared" si="21"/>
        <v>3.6499999999999986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0">
        <f t="shared" si="18"/>
        <v>1200</v>
      </c>
      <c r="T82" s="430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0">
        <f t="shared" si="18"/>
        <v>160</v>
      </c>
      <c r="T83" s="430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0">
        <f t="shared" si="18"/>
        <v>2900</v>
      </c>
      <c r="T84" s="430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0.21499999999999997</v>
      </c>
      <c r="J85" s="44">
        <f>I85*S!D84</f>
        <v>584.79999999999995</v>
      </c>
      <c r="K85" s="44">
        <f t="shared" si="12"/>
        <v>0.21499999999999997</v>
      </c>
      <c r="L85" s="44">
        <f t="shared" si="13"/>
        <v>584.79999999999995</v>
      </c>
      <c r="M85" s="45">
        <f>IF(ISERR((J85+H85)/(G85+I85)),P!AK86,(J85+H85)/(G85+I85))</f>
        <v>2720</v>
      </c>
      <c r="N85" s="46">
        <f t="shared" si="14"/>
        <v>584.79999999999995</v>
      </c>
      <c r="O85" s="46">
        <f t="shared" si="15"/>
        <v>584.79999999999995</v>
      </c>
      <c r="P85" s="47" t="b">
        <f t="shared" si="16"/>
        <v>1</v>
      </c>
      <c r="Q85" s="200" t="str">
        <f t="shared" si="17"/>
        <v>OK</v>
      </c>
      <c r="S85" s="430">
        <f t="shared" si="18"/>
        <v>2720</v>
      </c>
      <c r="T85" s="430">
        <f t="shared" si="19"/>
        <v>0.21499999999999997</v>
      </c>
      <c r="AJ85" s="64">
        <f t="shared" si="20"/>
        <v>2720</v>
      </c>
      <c r="AK85" s="64">
        <f t="shared" si="21"/>
        <v>0.21499999999999997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0.3</v>
      </c>
      <c r="H86" s="44">
        <f>G86*P!AK87</f>
        <v>65</v>
      </c>
      <c r="I86" s="44">
        <f>S!E85</f>
        <v>0</v>
      </c>
      <c r="J86" s="44">
        <f>I86*S!D85</f>
        <v>0</v>
      </c>
      <c r="K86" s="44">
        <f t="shared" si="12"/>
        <v>0.3</v>
      </c>
      <c r="L86" s="44">
        <f t="shared" si="13"/>
        <v>65</v>
      </c>
      <c r="M86" s="45">
        <f>IF(ISERR((J86+H86)/(G86+I86)),P!AK87,(J86+H86)/(G86+I86))</f>
        <v>216.66666666666669</v>
      </c>
      <c r="N86" s="46">
        <f t="shared" si="14"/>
        <v>65</v>
      </c>
      <c r="O86" s="46">
        <f t="shared" si="15"/>
        <v>65</v>
      </c>
      <c r="P86" s="47" t="b">
        <f t="shared" si="16"/>
        <v>1</v>
      </c>
      <c r="Q86" s="200" t="str">
        <f t="shared" si="17"/>
        <v>OK</v>
      </c>
      <c r="S86" s="430">
        <f t="shared" si="18"/>
        <v>216.66666666666669</v>
      </c>
      <c r="T86" s="430">
        <f t="shared" si="19"/>
        <v>0.3</v>
      </c>
      <c r="AJ86" s="64">
        <f t="shared" si="20"/>
        <v>216.66666666666669</v>
      </c>
      <c r="AK86" s="64">
        <f t="shared" si="21"/>
        <v>0.3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24.1</v>
      </c>
      <c r="H87" s="44">
        <f>G87*P!AK88</f>
        <v>1788</v>
      </c>
      <c r="I87" s="44">
        <f>S!E86</f>
        <v>0</v>
      </c>
      <c r="J87" s="44">
        <f>I87*S!D86</f>
        <v>0</v>
      </c>
      <c r="K87" s="44">
        <f t="shared" si="12"/>
        <v>24.1</v>
      </c>
      <c r="L87" s="44">
        <f t="shared" si="13"/>
        <v>1788</v>
      </c>
      <c r="M87" s="45">
        <f>IF(ISERR((J87+H87)/(G87+I87)),P!AK88,(J87+H87)/(G87+I87))</f>
        <v>74.190871369294598</v>
      </c>
      <c r="N87" s="46">
        <f t="shared" si="14"/>
        <v>1788</v>
      </c>
      <c r="O87" s="46">
        <f t="shared" si="15"/>
        <v>1788</v>
      </c>
      <c r="P87" s="47" t="b">
        <f t="shared" si="16"/>
        <v>1</v>
      </c>
      <c r="Q87" s="200" t="str">
        <f t="shared" si="17"/>
        <v>OK</v>
      </c>
      <c r="S87" s="430">
        <f t="shared" si="18"/>
        <v>74.190871369294598</v>
      </c>
      <c r="T87" s="430">
        <f t="shared" si="19"/>
        <v>24.1</v>
      </c>
      <c r="AJ87" s="64">
        <f t="shared" si="20"/>
        <v>74.190871369294598</v>
      </c>
      <c r="AK87" s="64">
        <f t="shared" si="21"/>
        <v>24.1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24</v>
      </c>
      <c r="H88" s="44">
        <f>G88*P!AK89</f>
        <v>1608</v>
      </c>
      <c r="I88" s="44">
        <f>S!E87</f>
        <v>5.5</v>
      </c>
      <c r="J88" s="44">
        <f>I88*S!D87</f>
        <v>368.49999994045163</v>
      </c>
      <c r="K88" s="44">
        <f t="shared" si="12"/>
        <v>29.5</v>
      </c>
      <c r="L88" s="44">
        <f t="shared" si="13"/>
        <v>1976.499999940452</v>
      </c>
      <c r="M88" s="45">
        <f>IF(ISERR((J88+H88)/(G88+I88)),P!AK89,(J88+H88)/(G88+I88))</f>
        <v>66.999999997981419</v>
      </c>
      <c r="N88" s="46">
        <f t="shared" si="14"/>
        <v>1976.4999999404517</v>
      </c>
      <c r="O88" s="46">
        <f t="shared" si="15"/>
        <v>1976.499999940452</v>
      </c>
      <c r="P88" s="47" t="b">
        <f t="shared" si="16"/>
        <v>1</v>
      </c>
      <c r="Q88" s="200" t="str">
        <f t="shared" si="17"/>
        <v>OK</v>
      </c>
      <c r="S88" s="430">
        <f t="shared" si="18"/>
        <v>66.999999997981419</v>
      </c>
      <c r="T88" s="430">
        <f t="shared" si="19"/>
        <v>29.5</v>
      </c>
      <c r="AJ88" s="64">
        <f t="shared" si="20"/>
        <v>66.999999997981419</v>
      </c>
      <c r="AK88" s="64">
        <f t="shared" si="21"/>
        <v>29.5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20</v>
      </c>
      <c r="H89" s="44">
        <f>G89*P!AK90</f>
        <v>2280</v>
      </c>
      <c r="I89" s="44">
        <f>S!E88</f>
        <v>14.949999999999996</v>
      </c>
      <c r="J89" s="44">
        <f>I89*S!D88</f>
        <v>1715.3511132038457</v>
      </c>
      <c r="K89" s="44">
        <f t="shared" si="12"/>
        <v>34.949999999999996</v>
      </c>
      <c r="L89" s="44">
        <f t="shared" si="13"/>
        <v>3995.3511132038457</v>
      </c>
      <c r="M89" s="45">
        <f>IF(ISERR((J89+H89)/(G89+I89)),P!AK90,(J89+H89)/(G89+I89))</f>
        <v>114.31619780268515</v>
      </c>
      <c r="N89" s="46">
        <f t="shared" si="14"/>
        <v>3995.3511132038457</v>
      </c>
      <c r="O89" s="46">
        <f t="shared" si="15"/>
        <v>3995.3511132038457</v>
      </c>
      <c r="P89" s="47" t="b">
        <f t="shared" si="16"/>
        <v>1</v>
      </c>
      <c r="Q89" s="200" t="str">
        <f t="shared" si="17"/>
        <v>OK</v>
      </c>
      <c r="S89" s="430">
        <f t="shared" si="18"/>
        <v>114.31619780268515</v>
      </c>
      <c r="T89" s="430">
        <f t="shared" si="19"/>
        <v>34.949999999999996</v>
      </c>
      <c r="AJ89" s="64">
        <f t="shared" si="20"/>
        <v>114.31619780268515</v>
      </c>
      <c r="AK89" s="64">
        <f t="shared" si="21"/>
        <v>34.949999999999996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782</v>
      </c>
      <c r="H90" s="44">
        <f>G90*P!AK91</f>
        <v>5358</v>
      </c>
      <c r="I90" s="44">
        <f>S!E89</f>
        <v>184</v>
      </c>
      <c r="J90" s="44">
        <f>I90*S!D89</f>
        <v>2097.6085769802539</v>
      </c>
      <c r="K90" s="44">
        <f t="shared" si="12"/>
        <v>966</v>
      </c>
      <c r="L90" s="44">
        <f t="shared" si="13"/>
        <v>7455.6085769802539</v>
      </c>
      <c r="M90" s="45">
        <f>IF(ISERR((J90+H90)/(G90+I90)),P!AK91,(J90+H90)/(G90+I90))</f>
        <v>7.7180213012217953</v>
      </c>
      <c r="N90" s="46">
        <f t="shared" si="14"/>
        <v>7455.6085769802539</v>
      </c>
      <c r="O90" s="46">
        <f t="shared" si="15"/>
        <v>7455.6085769802539</v>
      </c>
      <c r="P90" s="47" t="b">
        <f t="shared" si="16"/>
        <v>1</v>
      </c>
      <c r="Q90" s="200" t="str">
        <f t="shared" si="17"/>
        <v>OK</v>
      </c>
      <c r="S90" s="430">
        <f t="shared" si="18"/>
        <v>7.7180213012217953</v>
      </c>
      <c r="T90" s="430">
        <f t="shared" si="19"/>
        <v>966</v>
      </c>
      <c r="AJ90" s="64">
        <f t="shared" si="20"/>
        <v>7.7180213012217953</v>
      </c>
      <c r="AK90" s="64">
        <f t="shared" si="21"/>
        <v>966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0">
        <f t="shared" si="18"/>
        <v>20</v>
      </c>
      <c r="T91" s="430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0">
        <f t="shared" si="18"/>
        <v>347.5</v>
      </c>
      <c r="T92" s="430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1</v>
      </c>
      <c r="H93" s="44">
        <f>G93*P!AK94</f>
        <v>220</v>
      </c>
      <c r="I93" s="44">
        <f>S!E92</f>
        <v>1.5</v>
      </c>
      <c r="J93" s="44">
        <f>I93*S!D92</f>
        <v>330</v>
      </c>
      <c r="K93" s="44">
        <f t="shared" si="12"/>
        <v>2.5</v>
      </c>
      <c r="L93" s="44">
        <f t="shared" si="13"/>
        <v>550</v>
      </c>
      <c r="M93" s="45">
        <f>IF(ISERR((J93+H93)/(G93+I93)),P!AK94,(J93+H93)/(G93+I93))</f>
        <v>220</v>
      </c>
      <c r="N93" s="46">
        <f t="shared" si="14"/>
        <v>550</v>
      </c>
      <c r="O93" s="46">
        <f t="shared" si="15"/>
        <v>550</v>
      </c>
      <c r="P93" s="47" t="b">
        <f t="shared" si="16"/>
        <v>1</v>
      </c>
      <c r="Q93" s="200" t="str">
        <f t="shared" si="17"/>
        <v>OK</v>
      </c>
      <c r="S93" s="430">
        <f t="shared" si="18"/>
        <v>220</v>
      </c>
      <c r="T93" s="430">
        <f t="shared" si="19"/>
        <v>2.5</v>
      </c>
      <c r="AJ93" s="64">
        <f t="shared" si="20"/>
        <v>220</v>
      </c>
      <c r="AK93" s="64">
        <f t="shared" si="21"/>
        <v>2.5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0">
        <f t="shared" si="18"/>
        <v>0</v>
      </c>
      <c r="T94" s="430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0">
        <f t="shared" si="18"/>
        <v>100</v>
      </c>
      <c r="T95" s="430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1</v>
      </c>
      <c r="H96" s="44">
        <f>G96*P!AK97</f>
        <v>85</v>
      </c>
      <c r="I96" s="44">
        <f>S!E95</f>
        <v>4</v>
      </c>
      <c r="J96" s="44">
        <f>I96*S!D95</f>
        <v>340</v>
      </c>
      <c r="K96" s="44">
        <f t="shared" si="12"/>
        <v>5</v>
      </c>
      <c r="L96" s="44">
        <f t="shared" si="13"/>
        <v>425</v>
      </c>
      <c r="M96" s="45">
        <f>IF(ISERR((J96+H96)/(G96+I96)),P!AK97,(J96+H96)/(G96+I96))</f>
        <v>85</v>
      </c>
      <c r="N96" s="46">
        <f t="shared" si="14"/>
        <v>425</v>
      </c>
      <c r="O96" s="46">
        <f t="shared" si="15"/>
        <v>425</v>
      </c>
      <c r="P96" s="47" t="b">
        <f t="shared" si="16"/>
        <v>1</v>
      </c>
      <c r="Q96" s="200" t="str">
        <f t="shared" si="17"/>
        <v>OK</v>
      </c>
      <c r="S96" s="430">
        <f t="shared" si="18"/>
        <v>85</v>
      </c>
      <c r="T96" s="430">
        <f t="shared" si="19"/>
        <v>5</v>
      </c>
      <c r="AJ96" s="64">
        <f t="shared" si="20"/>
        <v>85</v>
      </c>
      <c r="AK96" s="64">
        <f t="shared" si="21"/>
        <v>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0">
        <f t="shared" si="18"/>
        <v>370</v>
      </c>
      <c r="T97" s="430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0.5</v>
      </c>
      <c r="J98" s="44">
        <f>I98*S!D97</f>
        <v>260</v>
      </c>
      <c r="K98" s="44">
        <f t="shared" si="12"/>
        <v>0.5</v>
      </c>
      <c r="L98" s="44">
        <f t="shared" si="13"/>
        <v>260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0" t="str">
        <f t="shared" si="17"/>
        <v>OK</v>
      </c>
      <c r="S98" s="430">
        <f t="shared" si="18"/>
        <v>520</v>
      </c>
      <c r="T98" s="430">
        <f t="shared" si="19"/>
        <v>0.5</v>
      </c>
      <c r="AJ98" s="64">
        <f t="shared" si="20"/>
        <v>520</v>
      </c>
      <c r="AK98" s="64">
        <f t="shared" si="21"/>
        <v>0.5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1</v>
      </c>
      <c r="H99" s="44">
        <f>G99*P!AK100</f>
        <v>210</v>
      </c>
      <c r="I99" s="44">
        <f>S!E98</f>
        <v>0</v>
      </c>
      <c r="J99" s="44">
        <f>I99*S!D98</f>
        <v>0</v>
      </c>
      <c r="K99" s="44">
        <f t="shared" si="12"/>
        <v>1</v>
      </c>
      <c r="L99" s="44">
        <f t="shared" si="13"/>
        <v>210</v>
      </c>
      <c r="M99" s="45">
        <f>IF(ISERR((J99+H99)/(G99+I99)),P!AK100,(J99+H99)/(G99+I99))</f>
        <v>210</v>
      </c>
      <c r="N99" s="46">
        <f t="shared" si="14"/>
        <v>210</v>
      </c>
      <c r="O99" s="46">
        <f t="shared" si="15"/>
        <v>210</v>
      </c>
      <c r="P99" s="47" t="b">
        <f t="shared" si="16"/>
        <v>1</v>
      </c>
      <c r="Q99" s="200" t="str">
        <f t="shared" si="17"/>
        <v>OK</v>
      </c>
      <c r="S99" s="430">
        <f t="shared" si="18"/>
        <v>210</v>
      </c>
      <c r="T99" s="430">
        <f t="shared" si="19"/>
        <v>1</v>
      </c>
      <c r="AJ99" s="64">
        <f t="shared" si="20"/>
        <v>210</v>
      </c>
      <c r="AK99" s="64">
        <f t="shared" si="21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0.69900000000000007</v>
      </c>
      <c r="J100" s="44">
        <f>I100*S!D99</f>
        <v>415.89830137534256</v>
      </c>
      <c r="K100" s="44">
        <f t="shared" si="12"/>
        <v>0.69900000000000007</v>
      </c>
      <c r="L100" s="44">
        <f t="shared" si="13"/>
        <v>415.89830137534256</v>
      </c>
      <c r="M100" s="45">
        <f>IF(ISERR((J100+H100)/(G100+I100)),P!AK101,(J100+H100)/(G100+I100))</f>
        <v>594.99041684598353</v>
      </c>
      <c r="N100" s="46">
        <f t="shared" si="14"/>
        <v>415.89830137534256</v>
      </c>
      <c r="O100" s="46">
        <f t="shared" si="15"/>
        <v>415.89830137534256</v>
      </c>
      <c r="P100" s="47" t="b">
        <f t="shared" si="16"/>
        <v>1</v>
      </c>
      <c r="Q100" s="200" t="str">
        <f t="shared" si="17"/>
        <v>OK</v>
      </c>
      <c r="S100" s="430">
        <f t="shared" si="18"/>
        <v>594.99041684598353</v>
      </c>
      <c r="T100" s="430">
        <f t="shared" si="19"/>
        <v>0.69900000000000007</v>
      </c>
      <c r="AJ100" s="64">
        <f t="shared" si="20"/>
        <v>594.99041684598353</v>
      </c>
      <c r="AK100" s="64">
        <f t="shared" si="21"/>
        <v>0.69900000000000007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1</v>
      </c>
      <c r="J101" s="44">
        <f>I101*S!D100</f>
        <v>185</v>
      </c>
      <c r="K101" s="44">
        <f t="shared" si="12"/>
        <v>1</v>
      </c>
      <c r="L101" s="44">
        <f t="shared" si="13"/>
        <v>185</v>
      </c>
      <c r="M101" s="45">
        <f>IF(ISERR((J101+H101)/(G101+I101)),P!AK102,(J101+H101)/(G101+I101))</f>
        <v>185</v>
      </c>
      <c r="N101" s="46">
        <f t="shared" si="14"/>
        <v>185</v>
      </c>
      <c r="O101" s="46">
        <f t="shared" si="15"/>
        <v>185</v>
      </c>
      <c r="P101" s="47" t="b">
        <f t="shared" si="16"/>
        <v>1</v>
      </c>
      <c r="Q101" s="200" t="str">
        <f t="shared" si="17"/>
        <v>OK</v>
      </c>
      <c r="S101" s="430">
        <f t="shared" si="18"/>
        <v>185</v>
      </c>
      <c r="T101" s="430">
        <f t="shared" si="19"/>
        <v>1</v>
      </c>
      <c r="AJ101" s="64">
        <f t="shared" si="20"/>
        <v>185</v>
      </c>
      <c r="AK101" s="64">
        <f t="shared" si="21"/>
        <v>1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0">
        <f t="shared" si="18"/>
        <v>65</v>
      </c>
      <c r="T102" s="430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0">
        <f t="shared" si="18"/>
        <v>0</v>
      </c>
      <c r="T103" s="430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210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0" t="str">
        <f t="shared" si="17"/>
        <v>×</v>
      </c>
      <c r="S104" s="430">
        <f t="shared" si="18"/>
        <v>210</v>
      </c>
      <c r="T104" s="430">
        <f t="shared" si="19"/>
        <v>0</v>
      </c>
      <c r="AJ104" s="64">
        <f t="shared" si="20"/>
        <v>210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6</v>
      </c>
      <c r="H105" s="44">
        <f>G105*P!AK106</f>
        <v>960</v>
      </c>
      <c r="I105" s="44">
        <f>S!E104</f>
        <v>6</v>
      </c>
      <c r="J105" s="44">
        <f>I105*S!D104</f>
        <v>960</v>
      </c>
      <c r="K105" s="44">
        <f t="shared" si="12"/>
        <v>12</v>
      </c>
      <c r="L105" s="44">
        <f t="shared" si="13"/>
        <v>1920</v>
      </c>
      <c r="M105" s="45">
        <f>IF(ISERR((J105+H105)/(G105+I105)),P!AK106,(J105+H105)/(G105+I105))</f>
        <v>160</v>
      </c>
      <c r="N105" s="46">
        <f t="shared" si="14"/>
        <v>1920</v>
      </c>
      <c r="O105" s="46">
        <f t="shared" si="15"/>
        <v>1920</v>
      </c>
      <c r="P105" s="47" t="b">
        <f t="shared" si="16"/>
        <v>1</v>
      </c>
      <c r="Q105" s="200" t="str">
        <f t="shared" si="17"/>
        <v>OK</v>
      </c>
      <c r="S105" s="430">
        <f t="shared" si="18"/>
        <v>160</v>
      </c>
      <c r="T105" s="430">
        <f t="shared" si="19"/>
        <v>12</v>
      </c>
      <c r="AJ105" s="64">
        <f t="shared" si="20"/>
        <v>160</v>
      </c>
      <c r="AK105" s="64">
        <f t="shared" si="21"/>
        <v>12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2"/>
        <v>0</v>
      </c>
      <c r="L106" s="44">
        <f t="shared" si="13"/>
        <v>0</v>
      </c>
      <c r="M106" s="45">
        <f>IF(ISERR((J106+H106)/(G106+I106)),P!AK107,(J106+H106)/(G106+I106))</f>
        <v>168.33333333333334</v>
      </c>
      <c r="N106" s="46">
        <f t="shared" si="14"/>
        <v>0</v>
      </c>
      <c r="O106" s="46">
        <f t="shared" si="15"/>
        <v>0</v>
      </c>
      <c r="P106" s="47" t="b">
        <f t="shared" si="16"/>
        <v>1</v>
      </c>
      <c r="Q106" s="200" t="str">
        <f t="shared" si="17"/>
        <v>×</v>
      </c>
      <c r="S106" s="430">
        <f t="shared" si="18"/>
        <v>168.33333333333334</v>
      </c>
      <c r="T106" s="430">
        <f t="shared" si="19"/>
        <v>0</v>
      </c>
      <c r="AJ106" s="64">
        <f t="shared" si="20"/>
        <v>168.33333333333334</v>
      </c>
      <c r="AK106" s="64">
        <f t="shared" si="21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170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0" t="str">
        <f t="shared" si="17"/>
        <v>×</v>
      </c>
      <c r="S107" s="430">
        <f t="shared" si="18"/>
        <v>170</v>
      </c>
      <c r="T107" s="430">
        <f t="shared" si="19"/>
        <v>0</v>
      </c>
      <c r="AJ107" s="64">
        <f t="shared" si="20"/>
        <v>170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4</v>
      </c>
      <c r="H108" s="44">
        <f>G108*P!AK109</f>
        <v>1400</v>
      </c>
      <c r="I108" s="44">
        <f>S!E107</f>
        <v>0.72500000000000009</v>
      </c>
      <c r="J108" s="44">
        <f>I108*S!D107</f>
        <v>548.97086356515069</v>
      </c>
      <c r="K108" s="44">
        <f t="shared" si="12"/>
        <v>4.7249999999999996</v>
      </c>
      <c r="L108" s="44">
        <f t="shared" si="13"/>
        <v>1948.9708635651507</v>
      </c>
      <c r="M108" s="45">
        <f>IF(ISERR((J108+H108)/(G108+I108)),P!AK109,(J108+H108)/(G108+I108))</f>
        <v>412.48060604553456</v>
      </c>
      <c r="N108" s="46">
        <f t="shared" si="14"/>
        <v>1948.9708635651507</v>
      </c>
      <c r="O108" s="46">
        <f t="shared" si="15"/>
        <v>1948.9708635651507</v>
      </c>
      <c r="P108" s="47" t="b">
        <f t="shared" si="16"/>
        <v>1</v>
      </c>
      <c r="Q108" s="200" t="str">
        <f t="shared" si="17"/>
        <v>OK</v>
      </c>
      <c r="S108" s="430">
        <f t="shared" si="18"/>
        <v>412.48060604553456</v>
      </c>
      <c r="T108" s="430">
        <f t="shared" si="19"/>
        <v>4.7249999999999996</v>
      </c>
      <c r="AJ108" s="64">
        <f t="shared" si="20"/>
        <v>412.48060604553456</v>
      </c>
      <c r="AK108" s="64">
        <f t="shared" si="21"/>
        <v>4.7249999999999996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0">
        <f t="shared" si="18"/>
        <v>475</v>
      </c>
      <c r="T109" s="430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2</v>
      </c>
      <c r="H110" s="44">
        <f>G110*P!AK111</f>
        <v>540</v>
      </c>
      <c r="I110" s="44">
        <f>S!E109</f>
        <v>0</v>
      </c>
      <c r="J110" s="44">
        <f>I110*S!D109</f>
        <v>0</v>
      </c>
      <c r="K110" s="44">
        <f t="shared" si="12"/>
        <v>2</v>
      </c>
      <c r="L110" s="44">
        <f t="shared" si="13"/>
        <v>540</v>
      </c>
      <c r="M110" s="45">
        <f>IF(ISERR((J110+H110)/(G110+I110)),P!AK111,(J110+H110)/(G110+I110))</f>
        <v>270</v>
      </c>
      <c r="N110" s="46">
        <f t="shared" si="14"/>
        <v>540</v>
      </c>
      <c r="O110" s="46">
        <f t="shared" si="15"/>
        <v>540</v>
      </c>
      <c r="P110" s="47" t="b">
        <f t="shared" si="16"/>
        <v>1</v>
      </c>
      <c r="Q110" s="200" t="str">
        <f t="shared" si="17"/>
        <v>OK</v>
      </c>
      <c r="S110" s="430">
        <f t="shared" si="18"/>
        <v>270</v>
      </c>
      <c r="T110" s="430">
        <f t="shared" si="19"/>
        <v>2</v>
      </c>
      <c r="AJ110" s="64">
        <f t="shared" si="20"/>
        <v>270</v>
      </c>
      <c r="AK110" s="64">
        <f t="shared" si="21"/>
        <v>2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0">
        <f t="shared" si="18"/>
        <v>860</v>
      </c>
      <c r="T111" s="430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0">
        <f t="shared" si="18"/>
        <v>9</v>
      </c>
      <c r="T112" s="430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2.5</v>
      </c>
      <c r="H113" s="44">
        <f>G113*P!AK114</f>
        <v>4070</v>
      </c>
      <c r="I113" s="44">
        <f>S!E112</f>
        <v>0</v>
      </c>
      <c r="J113" s="44">
        <f>I113*S!D112</f>
        <v>0</v>
      </c>
      <c r="K113" s="44">
        <f t="shared" si="12"/>
        <v>2.5</v>
      </c>
      <c r="L113" s="44">
        <f t="shared" si="13"/>
        <v>4070</v>
      </c>
      <c r="M113" s="45">
        <f>IF(ISERR((J113+H113)/(G113+I113)),P!AK114,(J113+H113)/(G113+I113))</f>
        <v>1628</v>
      </c>
      <c r="N113" s="46">
        <f t="shared" si="14"/>
        <v>4070</v>
      </c>
      <c r="O113" s="46">
        <f t="shared" si="15"/>
        <v>4070</v>
      </c>
      <c r="P113" s="47" t="b">
        <f t="shared" si="16"/>
        <v>1</v>
      </c>
      <c r="Q113" s="200" t="str">
        <f t="shared" si="17"/>
        <v>OK</v>
      </c>
      <c r="S113" s="430">
        <f t="shared" si="18"/>
        <v>1628</v>
      </c>
      <c r="T113" s="430">
        <f t="shared" si="19"/>
        <v>2.5</v>
      </c>
      <c r="AJ113" s="64">
        <f t="shared" si="20"/>
        <v>1628</v>
      </c>
      <c r="AK113" s="64">
        <f t="shared" si="21"/>
        <v>2.5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1</v>
      </c>
      <c r="H114" s="44">
        <f>G114*P!AK115</f>
        <v>3250</v>
      </c>
      <c r="I114" s="44">
        <f>S!E113</f>
        <v>0</v>
      </c>
      <c r="J114" s="44">
        <f>I114*S!D113</f>
        <v>0</v>
      </c>
      <c r="K114" s="44">
        <f t="shared" si="12"/>
        <v>1</v>
      </c>
      <c r="L114" s="44">
        <f t="shared" si="13"/>
        <v>3250</v>
      </c>
      <c r="M114" s="45">
        <f>IF(ISERR((J114+H114)/(G114+I114)),P!AK115,(J114+H114)/(G114+I114))</f>
        <v>3250</v>
      </c>
      <c r="N114" s="46">
        <f t="shared" si="14"/>
        <v>3250</v>
      </c>
      <c r="O114" s="46">
        <f t="shared" si="15"/>
        <v>3250</v>
      </c>
      <c r="P114" s="47" t="b">
        <f t="shared" si="16"/>
        <v>1</v>
      </c>
      <c r="Q114" s="200" t="str">
        <f t="shared" si="17"/>
        <v>OK</v>
      </c>
      <c r="S114" s="430">
        <f t="shared" si="18"/>
        <v>3250</v>
      </c>
      <c r="T114" s="430">
        <f t="shared" si="19"/>
        <v>1</v>
      </c>
      <c r="AJ114" s="64">
        <f t="shared" si="20"/>
        <v>3250</v>
      </c>
      <c r="AK114" s="64">
        <f t="shared" si="21"/>
        <v>1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4</v>
      </c>
      <c r="H115" s="44">
        <f>G115*P!AK116</f>
        <v>2200</v>
      </c>
      <c r="I115" s="44">
        <f>S!E114</f>
        <v>0</v>
      </c>
      <c r="J115" s="44">
        <f>I115*S!D114</f>
        <v>0</v>
      </c>
      <c r="K115" s="44">
        <f t="shared" si="12"/>
        <v>4</v>
      </c>
      <c r="L115" s="44">
        <f t="shared" si="13"/>
        <v>2200</v>
      </c>
      <c r="M115" s="45">
        <f>IF(ISERR((J115+H115)/(G115+I115)),P!AK116,(J115+H115)/(G115+I115))</f>
        <v>550</v>
      </c>
      <c r="N115" s="46">
        <f t="shared" si="14"/>
        <v>2200</v>
      </c>
      <c r="O115" s="46">
        <f t="shared" si="15"/>
        <v>2200</v>
      </c>
      <c r="P115" s="47" t="b">
        <f t="shared" si="16"/>
        <v>1</v>
      </c>
      <c r="Q115" s="200" t="str">
        <f t="shared" si="17"/>
        <v>OK</v>
      </c>
      <c r="S115" s="430">
        <f t="shared" si="18"/>
        <v>550</v>
      </c>
      <c r="T115" s="430">
        <f t="shared" si="19"/>
        <v>4</v>
      </c>
      <c r="AJ115" s="64">
        <f t="shared" si="20"/>
        <v>550</v>
      </c>
      <c r="AK115" s="64">
        <f t="shared" si="21"/>
        <v>4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8</v>
      </c>
      <c r="H116" s="44">
        <f>G116*P!AK117</f>
        <v>1600</v>
      </c>
      <c r="I116" s="44">
        <f>S!E115</f>
        <v>0</v>
      </c>
      <c r="J116" s="44">
        <f>I116*S!D115</f>
        <v>0</v>
      </c>
      <c r="K116" s="44">
        <f t="shared" si="12"/>
        <v>8</v>
      </c>
      <c r="L116" s="44">
        <f t="shared" si="13"/>
        <v>1600</v>
      </c>
      <c r="M116" s="45">
        <f>IF(ISERR((J116+H116)/(G116+I116)),P!AK117,(J116+H116)/(G116+I116))</f>
        <v>200</v>
      </c>
      <c r="N116" s="46">
        <f t="shared" si="14"/>
        <v>1600</v>
      </c>
      <c r="O116" s="46">
        <f t="shared" si="15"/>
        <v>1600</v>
      </c>
      <c r="P116" s="47" t="b">
        <f t="shared" si="16"/>
        <v>1</v>
      </c>
      <c r="Q116" s="200" t="str">
        <f t="shared" si="17"/>
        <v>OK</v>
      </c>
      <c r="S116" s="430">
        <f t="shared" si="18"/>
        <v>200</v>
      </c>
      <c r="T116" s="430">
        <f t="shared" si="19"/>
        <v>8</v>
      </c>
      <c r="AJ116" s="64">
        <f t="shared" si="20"/>
        <v>200</v>
      </c>
      <c r="AK116" s="64">
        <f t="shared" si="21"/>
        <v>8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0</v>
      </c>
      <c r="H117" s="44">
        <f>G117*P!AK118</f>
        <v>0</v>
      </c>
      <c r="I117" s="44">
        <f>S!E116</f>
        <v>132</v>
      </c>
      <c r="J117" s="44">
        <f>I117*S!D116</f>
        <v>1294.2982795928274</v>
      </c>
      <c r="K117" s="44">
        <f t="shared" si="12"/>
        <v>132</v>
      </c>
      <c r="L117" s="44">
        <f t="shared" si="13"/>
        <v>1294.2982795928274</v>
      </c>
      <c r="M117" s="45">
        <f>IF(ISERR((J117+H117)/(G117+I117)),P!AK118,(J117+H117)/(G117+I117))</f>
        <v>9.8052899969153593</v>
      </c>
      <c r="N117" s="46">
        <f t="shared" si="14"/>
        <v>1294.2982795928274</v>
      </c>
      <c r="O117" s="46">
        <f t="shared" si="15"/>
        <v>1294.2982795928274</v>
      </c>
      <c r="P117" s="47" t="b">
        <f t="shared" si="16"/>
        <v>1</v>
      </c>
      <c r="Q117" s="200" t="str">
        <f t="shared" si="17"/>
        <v>OK</v>
      </c>
      <c r="S117" s="430">
        <f t="shared" si="18"/>
        <v>9.8052899969153593</v>
      </c>
      <c r="T117" s="430">
        <f t="shared" si="19"/>
        <v>132</v>
      </c>
      <c r="AJ117" s="64">
        <f t="shared" si="20"/>
        <v>9.8052899969153593</v>
      </c>
      <c r="AK117" s="64">
        <f t="shared" si="21"/>
        <v>132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2</v>
      </c>
      <c r="J118" s="44">
        <f>I118*S!D117</f>
        <v>1020</v>
      </c>
      <c r="K118" s="44">
        <f t="shared" si="12"/>
        <v>2</v>
      </c>
      <c r="L118" s="44">
        <f t="shared" si="13"/>
        <v>1020</v>
      </c>
      <c r="M118" s="45">
        <f>IF(ISERR((J118+H118)/(G118+I118)),P!AK119,(J118+H118)/(G118+I118))</f>
        <v>510</v>
      </c>
      <c r="N118" s="46">
        <f t="shared" si="14"/>
        <v>1020</v>
      </c>
      <c r="O118" s="46">
        <f t="shared" si="15"/>
        <v>1020</v>
      </c>
      <c r="P118" s="47" t="b">
        <f t="shared" si="16"/>
        <v>1</v>
      </c>
      <c r="Q118" s="200" t="str">
        <f t="shared" si="17"/>
        <v>OK</v>
      </c>
      <c r="S118" s="430">
        <f t="shared" si="18"/>
        <v>510</v>
      </c>
      <c r="T118" s="430">
        <f t="shared" si="19"/>
        <v>2</v>
      </c>
      <c r="AJ118" s="64">
        <f t="shared" si="20"/>
        <v>510</v>
      </c>
      <c r="AK118" s="64">
        <f t="shared" si="21"/>
        <v>2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0">
        <f t="shared" si="18"/>
        <v>180</v>
      </c>
      <c r="T119" s="430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0">
        <f t="shared" si="18"/>
        <v>25</v>
      </c>
      <c r="T120" s="430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140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0" t="str">
        <f t="shared" si="17"/>
        <v>×</v>
      </c>
      <c r="S121" s="430">
        <f t="shared" si="18"/>
        <v>140</v>
      </c>
      <c r="T121" s="430">
        <f t="shared" si="19"/>
        <v>0</v>
      </c>
      <c r="AJ121" s="64">
        <f t="shared" si="20"/>
        <v>140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0">
        <f t="shared" si="18"/>
        <v>113.81194022010349</v>
      </c>
      <c r="T122" s="430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0">
        <f t="shared" si="18"/>
        <v>6.583333333333333</v>
      </c>
      <c r="T123" s="430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2</v>
      </c>
      <c r="H124" s="44">
        <f>G124*P!AK125</f>
        <v>2400</v>
      </c>
      <c r="I124" s="44">
        <f>S!E123</f>
        <v>2.6300000000000008</v>
      </c>
      <c r="J124" s="44">
        <f>I124*S!D123</f>
        <v>1937.4451962110963</v>
      </c>
      <c r="K124" s="44">
        <f t="shared" si="12"/>
        <v>4.6300000000000008</v>
      </c>
      <c r="L124" s="44">
        <f t="shared" si="13"/>
        <v>4337.4451962110961</v>
      </c>
      <c r="M124" s="45">
        <f>IF(ISERR((J124+H124)/(G124+I124)),P!AK125,(J124+H124)/(G124+I124))</f>
        <v>936.81321732421065</v>
      </c>
      <c r="N124" s="46">
        <f t="shared" si="14"/>
        <v>4337.4451962110961</v>
      </c>
      <c r="O124" s="46">
        <f t="shared" si="15"/>
        <v>4337.4451962110961</v>
      </c>
      <c r="P124" s="47" t="b">
        <f t="shared" si="16"/>
        <v>1</v>
      </c>
      <c r="Q124" s="200" t="str">
        <f t="shared" si="17"/>
        <v>OK</v>
      </c>
      <c r="S124" s="430">
        <f t="shared" si="18"/>
        <v>936.81321732421065</v>
      </c>
      <c r="T124" s="430">
        <f t="shared" si="19"/>
        <v>4.6300000000000008</v>
      </c>
      <c r="AJ124" s="64">
        <f t="shared" si="20"/>
        <v>936.81321732421065</v>
      </c>
      <c r="AK124" s="64">
        <f t="shared" si="21"/>
        <v>4.6300000000000008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46</v>
      </c>
      <c r="F125" s="44">
        <f t="shared" si="11"/>
        <v>460</v>
      </c>
      <c r="G125" s="44">
        <f>P!AJ126</f>
        <v>46</v>
      </c>
      <c r="H125" s="44">
        <f>G125*P!AK126</f>
        <v>460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460</v>
      </c>
      <c r="O125" s="46">
        <f t="shared" si="15"/>
        <v>460</v>
      </c>
      <c r="P125" s="47" t="b">
        <f t="shared" si="16"/>
        <v>1</v>
      </c>
      <c r="Q125" s="200" t="str">
        <f t="shared" si="17"/>
        <v>OK</v>
      </c>
      <c r="S125" s="430">
        <f t="shared" si="18"/>
        <v>10</v>
      </c>
      <c r="T125" s="430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0">
        <f t="shared" si="18"/>
        <v>340</v>
      </c>
      <c r="T126" s="430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148.1</v>
      </c>
      <c r="F127" s="44">
        <f t="shared" si="11"/>
        <v>19554</v>
      </c>
      <c r="G127" s="44">
        <f>P!AJ128</f>
        <v>148.1</v>
      </c>
      <c r="H127" s="44">
        <f>G127*P!AK128</f>
        <v>19554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132.03241053342336</v>
      </c>
      <c r="N127" s="46">
        <f t="shared" si="14"/>
        <v>19554</v>
      </c>
      <c r="O127" s="46">
        <f t="shared" si="15"/>
        <v>19554</v>
      </c>
      <c r="P127" s="47" t="b">
        <f t="shared" si="16"/>
        <v>1</v>
      </c>
      <c r="Q127" s="200" t="str">
        <f t="shared" si="17"/>
        <v>OK</v>
      </c>
      <c r="S127" s="430">
        <f t="shared" si="18"/>
        <v>132.03241053342336</v>
      </c>
      <c r="T127" s="430">
        <f t="shared" si="19"/>
        <v>0</v>
      </c>
      <c r="AJ127" s="64">
        <f t="shared" si="20"/>
        <v>132.03241053342336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373.33333333333331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0" t="str">
        <f t="shared" si="17"/>
        <v>×</v>
      </c>
      <c r="S128" s="430">
        <f t="shared" si="18"/>
        <v>373.33333333333331</v>
      </c>
      <c r="T128" s="430">
        <f t="shared" si="19"/>
        <v>0</v>
      </c>
      <c r="AJ128" s="64">
        <f t="shared" si="20"/>
        <v>373.33333333333331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1.5</v>
      </c>
      <c r="F129" s="44">
        <f t="shared" si="11"/>
        <v>525</v>
      </c>
      <c r="G129" s="44">
        <f>P!AJ130</f>
        <v>1.5</v>
      </c>
      <c r="H129" s="44">
        <f>G129*P!AK130</f>
        <v>525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350</v>
      </c>
      <c r="N129" s="46">
        <f t="shared" si="14"/>
        <v>525</v>
      </c>
      <c r="O129" s="46">
        <f t="shared" si="15"/>
        <v>525</v>
      </c>
      <c r="P129" s="47" t="b">
        <f t="shared" si="16"/>
        <v>1</v>
      </c>
      <c r="Q129" s="200" t="str">
        <f t="shared" si="17"/>
        <v>OK</v>
      </c>
      <c r="S129" s="430">
        <f t="shared" si="18"/>
        <v>350</v>
      </c>
      <c r="T129" s="430">
        <f t="shared" si="19"/>
        <v>0</v>
      </c>
      <c r="AJ129" s="64">
        <f t="shared" si="20"/>
        <v>350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300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0" t="str">
        <f t="shared" si="17"/>
        <v>×</v>
      </c>
      <c r="S130" s="430">
        <f t="shared" si="18"/>
        <v>300</v>
      </c>
      <c r="T130" s="430">
        <f t="shared" si="19"/>
        <v>0</v>
      </c>
      <c r="AJ130" s="64">
        <f t="shared" si="20"/>
        <v>300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9.1</v>
      </c>
      <c r="F131" s="44">
        <f t="shared" si="11"/>
        <v>819</v>
      </c>
      <c r="G131" s="44">
        <f>P!AJ132</f>
        <v>9.1</v>
      </c>
      <c r="H131" s="44">
        <f>G131*P!AK132</f>
        <v>819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90</v>
      </c>
      <c r="N131" s="46">
        <f t="shared" si="14"/>
        <v>819</v>
      </c>
      <c r="O131" s="46">
        <f t="shared" si="15"/>
        <v>819</v>
      </c>
      <c r="P131" s="47" t="b">
        <f t="shared" si="16"/>
        <v>1</v>
      </c>
      <c r="Q131" s="200" t="str">
        <f t="shared" si="17"/>
        <v>OK</v>
      </c>
      <c r="S131" s="430">
        <f t="shared" si="18"/>
        <v>90</v>
      </c>
      <c r="T131" s="430">
        <f t="shared" si="19"/>
        <v>0</v>
      </c>
      <c r="AJ131" s="64">
        <f t="shared" si="20"/>
        <v>90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0">
        <f t="shared" si="18"/>
        <v>150</v>
      </c>
      <c r="T132" s="430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22">E133*M133</f>
        <v>0</v>
      </c>
      <c r="G133" s="44">
        <f>P!AJ134</f>
        <v>0</v>
      </c>
      <c r="H133" s="44">
        <f>G133*P!AK134</f>
        <v>0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185</v>
      </c>
      <c r="N133" s="46">
        <f t="shared" ref="N133:N196" si="25">J133+H133</f>
        <v>0</v>
      </c>
      <c r="O133" s="46">
        <f t="shared" ref="O133:O196" si="26">L133+F133</f>
        <v>0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×</v>
      </c>
      <c r="S133" s="430">
        <f t="shared" ref="S133:S196" si="29">M133</f>
        <v>185</v>
      </c>
      <c r="T133" s="430">
        <f t="shared" ref="T133:T196" si="30">K133</f>
        <v>0</v>
      </c>
      <c r="AJ133" s="64">
        <f t="shared" ref="AJ133:AJ196" si="31">M133</f>
        <v>185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</v>
      </c>
      <c r="F134" s="44">
        <f t="shared" si="22"/>
        <v>480</v>
      </c>
      <c r="G134" s="44">
        <f>P!AJ135</f>
        <v>2</v>
      </c>
      <c r="H134" s="44">
        <f>G134*P!AK135</f>
        <v>480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240</v>
      </c>
      <c r="N134" s="46">
        <f t="shared" si="25"/>
        <v>480</v>
      </c>
      <c r="O134" s="46">
        <f t="shared" si="26"/>
        <v>480</v>
      </c>
      <c r="P134" s="47" t="b">
        <f t="shared" si="27"/>
        <v>1</v>
      </c>
      <c r="Q134" s="200" t="str">
        <f t="shared" si="28"/>
        <v>OK</v>
      </c>
      <c r="S134" s="430">
        <f t="shared" si="29"/>
        <v>240</v>
      </c>
      <c r="T134" s="430">
        <f t="shared" si="30"/>
        <v>0</v>
      </c>
      <c r="AJ134" s="64">
        <f t="shared" si="31"/>
        <v>240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90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0" t="str">
        <f t="shared" si="28"/>
        <v>×</v>
      </c>
      <c r="S135" s="430">
        <f t="shared" si="29"/>
        <v>90</v>
      </c>
      <c r="T135" s="430">
        <f t="shared" si="30"/>
        <v>0</v>
      </c>
      <c r="AJ135" s="64">
        <f t="shared" si="31"/>
        <v>90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0">
        <f t="shared" si="29"/>
        <v>200</v>
      </c>
      <c r="T136" s="430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342.95302013422821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0" t="str">
        <f t="shared" si="28"/>
        <v>×</v>
      </c>
      <c r="S137" s="430">
        <f t="shared" si="29"/>
        <v>342.95302013422821</v>
      </c>
      <c r="T137" s="430">
        <f t="shared" si="30"/>
        <v>0</v>
      </c>
      <c r="AJ137" s="64">
        <f t="shared" si="31"/>
        <v>342.95302013422821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45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0" t="str">
        <f t="shared" si="28"/>
        <v>×</v>
      </c>
      <c r="S138" s="430">
        <f t="shared" si="29"/>
        <v>45</v>
      </c>
      <c r="T138" s="430">
        <f t="shared" si="30"/>
        <v>0</v>
      </c>
      <c r="AJ138" s="64">
        <f t="shared" si="31"/>
        <v>45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0">
        <f t="shared" si="29"/>
        <v>25</v>
      </c>
      <c r="T139" s="430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0">
        <f t="shared" si="29"/>
        <v>21.714285714285715</v>
      </c>
      <c r="T140" s="430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0">
        <f t="shared" si="29"/>
        <v>0</v>
      </c>
      <c r="T141" s="430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68</v>
      </c>
      <c r="H142" s="44">
        <f>G142*P!AK143</f>
        <v>1237</v>
      </c>
      <c r="I142" s="44">
        <f>S!E141</f>
        <v>0</v>
      </c>
      <c r="J142" s="44">
        <f>I142*S!D141</f>
        <v>0</v>
      </c>
      <c r="K142" s="44">
        <f t="shared" si="23"/>
        <v>68</v>
      </c>
      <c r="L142" s="44">
        <f t="shared" si="24"/>
        <v>1237</v>
      </c>
      <c r="M142" s="45">
        <f>IF(ISERR((J142+H142)/(G142+I142)),P!AK143,(J142+H142)/(G142+I142))</f>
        <v>18.191176470588236</v>
      </c>
      <c r="N142" s="46">
        <f t="shared" si="25"/>
        <v>1237</v>
      </c>
      <c r="O142" s="46">
        <f t="shared" si="26"/>
        <v>1237</v>
      </c>
      <c r="P142" s="47" t="b">
        <f t="shared" si="27"/>
        <v>1</v>
      </c>
      <c r="Q142" s="200" t="str">
        <f t="shared" si="28"/>
        <v>OK</v>
      </c>
      <c r="S142" s="430">
        <f t="shared" si="29"/>
        <v>18.191176470588236</v>
      </c>
      <c r="T142" s="430">
        <f t="shared" si="30"/>
        <v>68</v>
      </c>
      <c r="AJ142" s="64">
        <f t="shared" si="31"/>
        <v>18.191176470588236</v>
      </c>
      <c r="AK142" s="64">
        <f t="shared" si="32"/>
        <v>68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0">
        <f t="shared" si="29"/>
        <v>62.8</v>
      </c>
      <c r="T143" s="430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27</v>
      </c>
      <c r="H144" s="44">
        <f>G144*P!AK145</f>
        <v>29700</v>
      </c>
      <c r="I144" s="44">
        <f>S!E143</f>
        <v>0</v>
      </c>
      <c r="J144" s="44">
        <f>I144*S!D143</f>
        <v>0</v>
      </c>
      <c r="K144" s="44">
        <f t="shared" si="23"/>
        <v>27</v>
      </c>
      <c r="L144" s="44">
        <f t="shared" si="24"/>
        <v>29700</v>
      </c>
      <c r="M144" s="45">
        <f>IF(ISERR((J144+H144)/(G144+I144)),P!AK145,(J144+H144)/(G144+I144))</f>
        <v>1100</v>
      </c>
      <c r="N144" s="46">
        <f t="shared" si="25"/>
        <v>29700</v>
      </c>
      <c r="O144" s="46">
        <f t="shared" si="26"/>
        <v>29700</v>
      </c>
      <c r="P144" s="47" t="b">
        <f t="shared" si="27"/>
        <v>1</v>
      </c>
      <c r="Q144" s="200" t="str">
        <f t="shared" si="28"/>
        <v>OK</v>
      </c>
      <c r="S144" s="430">
        <f t="shared" si="29"/>
        <v>1100</v>
      </c>
      <c r="T144" s="430">
        <f t="shared" si="30"/>
        <v>27</v>
      </c>
      <c r="AJ144" s="64">
        <f t="shared" si="31"/>
        <v>1100</v>
      </c>
      <c r="AK144" s="64">
        <f t="shared" si="32"/>
        <v>27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0">
        <f t="shared" si="29"/>
        <v>35</v>
      </c>
      <c r="T145" s="430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2</v>
      </c>
      <c r="H146" s="44">
        <f>G146*P!AK147</f>
        <v>1600</v>
      </c>
      <c r="I146" s="44">
        <f>S!E145</f>
        <v>0</v>
      </c>
      <c r="J146" s="44">
        <f>I146*S!D145</f>
        <v>0</v>
      </c>
      <c r="K146" s="44">
        <f t="shared" si="23"/>
        <v>2</v>
      </c>
      <c r="L146" s="44">
        <f t="shared" si="24"/>
        <v>1600</v>
      </c>
      <c r="M146" s="45">
        <f>IF(ISERR((J146+H146)/(G146+I146)),P!AK147,(J146+H146)/(G146+I146))</f>
        <v>800</v>
      </c>
      <c r="N146" s="46">
        <f t="shared" si="25"/>
        <v>1600</v>
      </c>
      <c r="O146" s="46">
        <f t="shared" si="26"/>
        <v>1600</v>
      </c>
      <c r="P146" s="47" t="b">
        <f t="shared" si="27"/>
        <v>1</v>
      </c>
      <c r="Q146" s="200" t="str">
        <f t="shared" si="28"/>
        <v>OK</v>
      </c>
      <c r="S146" s="430">
        <f t="shared" si="29"/>
        <v>800</v>
      </c>
      <c r="T146" s="430">
        <f t="shared" si="30"/>
        <v>2</v>
      </c>
      <c r="AJ146" s="64">
        <f t="shared" si="31"/>
        <v>800</v>
      </c>
      <c r="AK146" s="64">
        <f t="shared" si="32"/>
        <v>2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0" t="str">
        <f t="shared" si="28"/>
        <v>×</v>
      </c>
      <c r="S147" s="430">
        <f t="shared" si="29"/>
        <v>1100</v>
      </c>
      <c r="T147" s="430">
        <f t="shared" si="30"/>
        <v>0</v>
      </c>
      <c r="AJ147" s="64">
        <f t="shared" si="31"/>
        <v>1100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0" t="str">
        <f t="shared" si="28"/>
        <v>×</v>
      </c>
      <c r="S148" s="430">
        <f t="shared" si="29"/>
        <v>750</v>
      </c>
      <c r="T148" s="430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0">
        <f t="shared" si="29"/>
        <v>598.25436408977555</v>
      </c>
      <c r="T149" s="430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0">
        <f t="shared" si="29"/>
        <v>656.66666666666663</v>
      </c>
      <c r="T150" s="430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8</v>
      </c>
      <c r="H151" s="44">
        <f>G151*P!AK152</f>
        <v>2146</v>
      </c>
      <c r="I151" s="44">
        <f>S!E150</f>
        <v>30.990000000000236</v>
      </c>
      <c r="J151" s="44">
        <f>I151*S!D150</f>
        <v>8197.4752172423596</v>
      </c>
      <c r="K151" s="44">
        <f t="shared" si="23"/>
        <v>38.990000000000236</v>
      </c>
      <c r="L151" s="44">
        <f t="shared" si="24"/>
        <v>10343.47521724236</v>
      </c>
      <c r="M151" s="45">
        <f>IF(ISERR((J151+H151)/(G151+I151)),P!AK152,(J151+H151)/(G151+I151))</f>
        <v>265.28533514342899</v>
      </c>
      <c r="N151" s="46">
        <f t="shared" si="25"/>
        <v>10343.47521724236</v>
      </c>
      <c r="O151" s="46">
        <f t="shared" si="26"/>
        <v>10343.47521724236</v>
      </c>
      <c r="P151" s="47" t="b">
        <f t="shared" si="27"/>
        <v>1</v>
      </c>
      <c r="Q151" s="200" t="str">
        <f t="shared" si="28"/>
        <v>OK</v>
      </c>
      <c r="S151" s="430">
        <f t="shared" si="29"/>
        <v>265.28533514342899</v>
      </c>
      <c r="T151" s="430">
        <f t="shared" si="30"/>
        <v>38.990000000000236</v>
      </c>
      <c r="AJ151" s="64">
        <f t="shared" si="31"/>
        <v>265.28533514342899</v>
      </c>
      <c r="AK151" s="64">
        <f t="shared" si="32"/>
        <v>38.990000000000236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কবুতর/কোয়েল/দেশি মুরগী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11</v>
      </c>
      <c r="H152" s="44">
        <f>G152*P!AK153</f>
        <v>5394</v>
      </c>
      <c r="I152" s="44">
        <f>S!E151</f>
        <v>0</v>
      </c>
      <c r="J152" s="44">
        <f>I152*S!D151</f>
        <v>0</v>
      </c>
      <c r="K152" s="44">
        <f t="shared" si="23"/>
        <v>11</v>
      </c>
      <c r="L152" s="44">
        <f t="shared" si="24"/>
        <v>5394</v>
      </c>
      <c r="M152" s="45">
        <f>IF(ISERR((J152+H152)/(G152+I152)),P!AK153,(J152+H152)/(G152+I152))</f>
        <v>490.36363636363637</v>
      </c>
      <c r="N152" s="46">
        <f t="shared" si="25"/>
        <v>5394</v>
      </c>
      <c r="O152" s="46">
        <f t="shared" si="26"/>
        <v>5394</v>
      </c>
      <c r="P152" s="47" t="b">
        <f t="shared" si="27"/>
        <v>1</v>
      </c>
      <c r="Q152" s="200" t="str">
        <f t="shared" si="28"/>
        <v>OK</v>
      </c>
      <c r="S152" s="430">
        <f t="shared" si="29"/>
        <v>490.36363636363637</v>
      </c>
      <c r="T152" s="430">
        <f t="shared" si="30"/>
        <v>11</v>
      </c>
      <c r="AJ152" s="64">
        <f t="shared" si="31"/>
        <v>490.36363636363637</v>
      </c>
      <c r="AK152" s="64">
        <f t="shared" si="32"/>
        <v>11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26.6</v>
      </c>
      <c r="H153" s="44">
        <f>G153*P!AK154</f>
        <v>5058</v>
      </c>
      <c r="I153" s="44">
        <f>S!E152</f>
        <v>0</v>
      </c>
      <c r="J153" s="44">
        <f>I153*S!D152</f>
        <v>0</v>
      </c>
      <c r="K153" s="44">
        <f t="shared" si="23"/>
        <v>26.6</v>
      </c>
      <c r="L153" s="44">
        <f t="shared" si="24"/>
        <v>5058</v>
      </c>
      <c r="M153" s="45">
        <f>IF(ISERR((J153+H153)/(G153+I153)),P!AK154,(J153+H153)/(G153+I153))</f>
        <v>190.15037593984962</v>
      </c>
      <c r="N153" s="46">
        <f t="shared" si="25"/>
        <v>5058</v>
      </c>
      <c r="O153" s="46">
        <f t="shared" si="26"/>
        <v>5058</v>
      </c>
      <c r="P153" s="47" t="b">
        <f t="shared" si="27"/>
        <v>1</v>
      </c>
      <c r="Q153" s="200" t="str">
        <f t="shared" si="28"/>
        <v>OK</v>
      </c>
      <c r="S153" s="430">
        <f t="shared" si="29"/>
        <v>190.15037593984962</v>
      </c>
      <c r="T153" s="430">
        <f t="shared" si="30"/>
        <v>26.6</v>
      </c>
      <c r="AJ153" s="64">
        <f t="shared" si="31"/>
        <v>190.15037593984962</v>
      </c>
      <c r="AK153" s="64">
        <f t="shared" si="32"/>
        <v>26.6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17.100000000000001</v>
      </c>
      <c r="H154" s="44">
        <f>G154*P!AK155</f>
        <v>6632.0000000000009</v>
      </c>
      <c r="I154" s="44">
        <f>S!E153</f>
        <v>0</v>
      </c>
      <c r="J154" s="44">
        <f>I154*S!D153</f>
        <v>0</v>
      </c>
      <c r="K154" s="44">
        <f t="shared" si="23"/>
        <v>17.100000000000001</v>
      </c>
      <c r="L154" s="44">
        <f t="shared" si="24"/>
        <v>6632.0000000000009</v>
      </c>
      <c r="M154" s="45">
        <f>IF(ISERR((J154+H154)/(G154+I154)),P!AK155,(J154+H154)/(G154+I154))</f>
        <v>387.83625730994152</v>
      </c>
      <c r="N154" s="46">
        <f t="shared" si="25"/>
        <v>6632.0000000000009</v>
      </c>
      <c r="O154" s="46">
        <f t="shared" si="26"/>
        <v>6632.0000000000009</v>
      </c>
      <c r="P154" s="47" t="b">
        <f t="shared" si="27"/>
        <v>1</v>
      </c>
      <c r="Q154" s="200" t="str">
        <f t="shared" si="28"/>
        <v>OK</v>
      </c>
      <c r="S154" s="430">
        <f t="shared" si="29"/>
        <v>387.83625730994152</v>
      </c>
      <c r="T154" s="430">
        <f t="shared" si="30"/>
        <v>17.100000000000001</v>
      </c>
      <c r="AJ154" s="64">
        <f t="shared" si="31"/>
        <v>387.83625730994152</v>
      </c>
      <c r="AK154" s="64">
        <f t="shared" si="32"/>
        <v>17.100000000000001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0</v>
      </c>
      <c r="H155" s="44">
        <f>G155*P!AK156</f>
        <v>0</v>
      </c>
      <c r="I155" s="44">
        <f>S!E154</f>
        <v>3.400000000000011</v>
      </c>
      <c r="J155" s="44">
        <f>I155*S!D154</f>
        <v>1265.7335275876858</v>
      </c>
      <c r="K155" s="44">
        <f t="shared" si="23"/>
        <v>3.400000000000011</v>
      </c>
      <c r="L155" s="44">
        <f t="shared" si="24"/>
        <v>1265.7335275876858</v>
      </c>
      <c r="M155" s="45">
        <f>IF(ISERR((J155+H155)/(G155+I155)),P!AK156,(J155+H155)/(G155+I155))</f>
        <v>372.27456693755346</v>
      </c>
      <c r="N155" s="46">
        <f t="shared" si="25"/>
        <v>1265.7335275876858</v>
      </c>
      <c r="O155" s="46">
        <f t="shared" si="26"/>
        <v>1265.7335275876858</v>
      </c>
      <c r="P155" s="47" t="b">
        <f t="shared" si="27"/>
        <v>1</v>
      </c>
      <c r="Q155" s="200" t="str">
        <f t="shared" si="28"/>
        <v>OK</v>
      </c>
      <c r="S155" s="430">
        <f t="shared" si="29"/>
        <v>372.27456693755346</v>
      </c>
      <c r="T155" s="430">
        <f t="shared" si="30"/>
        <v>3.400000000000011</v>
      </c>
      <c r="AJ155" s="64">
        <f t="shared" si="31"/>
        <v>372.27456693755346</v>
      </c>
      <c r="AK155" s="64">
        <f t="shared" si="32"/>
        <v>3.400000000000011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0">
        <f t="shared" si="29"/>
        <v>2253.7623762376234</v>
      </c>
      <c r="T156" s="430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0">
        <f t="shared" si="29"/>
        <v>1160</v>
      </c>
      <c r="T157" s="430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0">
        <f t="shared" si="29"/>
        <v>0</v>
      </c>
      <c r="T158" s="430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কাজুলি/বাতাসীমাছ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7</v>
      </c>
      <c r="J159" s="44">
        <f>I159*S!D158</f>
        <v>6510</v>
      </c>
      <c r="K159" s="44">
        <f t="shared" si="23"/>
        <v>7</v>
      </c>
      <c r="L159" s="44">
        <f t="shared" si="24"/>
        <v>6510</v>
      </c>
      <c r="M159" s="45">
        <f>IF(ISERR((J159+H159)/(G159+I159)),P!AK160,(J159+H159)/(G159+I159))</f>
        <v>930</v>
      </c>
      <c r="N159" s="46">
        <f t="shared" si="25"/>
        <v>6510</v>
      </c>
      <c r="O159" s="46">
        <f t="shared" si="26"/>
        <v>6510</v>
      </c>
      <c r="P159" s="47" t="b">
        <f t="shared" si="27"/>
        <v>1</v>
      </c>
      <c r="Q159" s="200" t="str">
        <f t="shared" si="28"/>
        <v>OK</v>
      </c>
      <c r="S159" s="430">
        <f t="shared" si="29"/>
        <v>930</v>
      </c>
      <c r="T159" s="430">
        <f t="shared" si="30"/>
        <v>7</v>
      </c>
      <c r="AJ159" s="64">
        <f t="shared" si="31"/>
        <v>930</v>
      </c>
      <c r="AK159" s="64">
        <f t="shared" si="32"/>
        <v>7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400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0">
        <f t="shared" si="29"/>
        <v>400</v>
      </c>
      <c r="T160" s="430">
        <f t="shared" si="30"/>
        <v>0</v>
      </c>
      <c r="AJ160" s="64">
        <f t="shared" si="31"/>
        <v>400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416.84210526315792</v>
      </c>
      <c r="N161" s="46">
        <f t="shared" si="25"/>
        <v>0</v>
      </c>
      <c r="O161" s="46">
        <f t="shared" si="26"/>
        <v>0</v>
      </c>
      <c r="P161" s="47" t="b">
        <f t="shared" si="27"/>
        <v>1</v>
      </c>
      <c r="Q161" s="200" t="str">
        <f t="shared" si="28"/>
        <v>×</v>
      </c>
      <c r="S161" s="430">
        <f t="shared" si="29"/>
        <v>416.84210526315792</v>
      </c>
      <c r="T161" s="430">
        <f t="shared" si="30"/>
        <v>0</v>
      </c>
      <c r="AJ161" s="64">
        <f t="shared" si="31"/>
        <v>416.84210526315792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</v>
      </c>
      <c r="J162" s="44">
        <f>I162*S!D161</f>
        <v>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700</v>
      </c>
      <c r="N162" s="46">
        <f t="shared" si="25"/>
        <v>0</v>
      </c>
      <c r="O162" s="46">
        <f t="shared" si="26"/>
        <v>0</v>
      </c>
      <c r="P162" s="47" t="b">
        <f t="shared" si="27"/>
        <v>1</v>
      </c>
      <c r="Q162" s="200" t="str">
        <f t="shared" si="28"/>
        <v>×</v>
      </c>
      <c r="S162" s="430">
        <f t="shared" si="29"/>
        <v>700</v>
      </c>
      <c r="T162" s="430">
        <f t="shared" si="30"/>
        <v>0</v>
      </c>
      <c r="AJ162" s="64">
        <f t="shared" si="31"/>
        <v>700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7</v>
      </c>
      <c r="H163" s="44">
        <f>G163*P!AK164</f>
        <v>5600</v>
      </c>
      <c r="I163" s="44">
        <f>S!E162</f>
        <v>0</v>
      </c>
      <c r="J163" s="44">
        <f>I163*S!D162</f>
        <v>0</v>
      </c>
      <c r="K163" s="44">
        <f t="shared" si="23"/>
        <v>7</v>
      </c>
      <c r="L163" s="44">
        <f t="shared" si="24"/>
        <v>5600</v>
      </c>
      <c r="M163" s="45">
        <f>IF(ISERR((J163+H163)/(G163+I163)),P!AK164,(J163+H163)/(G163+I163))</f>
        <v>800</v>
      </c>
      <c r="N163" s="46">
        <f t="shared" si="25"/>
        <v>5600</v>
      </c>
      <c r="O163" s="46">
        <f t="shared" si="26"/>
        <v>5600</v>
      </c>
      <c r="P163" s="47" t="b">
        <f t="shared" si="27"/>
        <v>1</v>
      </c>
      <c r="Q163" s="200" t="str">
        <f t="shared" si="28"/>
        <v>OK</v>
      </c>
      <c r="S163" s="430">
        <f t="shared" si="29"/>
        <v>800</v>
      </c>
      <c r="T163" s="430">
        <f t="shared" si="30"/>
        <v>7</v>
      </c>
      <c r="AJ163" s="64">
        <f t="shared" si="31"/>
        <v>800</v>
      </c>
      <c r="AK163" s="64">
        <f t="shared" si="32"/>
        <v>7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 শুটকি/ 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1200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0" t="str">
        <f t="shared" si="28"/>
        <v>×</v>
      </c>
      <c r="S164" s="430">
        <f t="shared" si="29"/>
        <v>1200</v>
      </c>
      <c r="T164" s="430">
        <f t="shared" si="30"/>
        <v>0</v>
      </c>
      <c r="AJ164" s="64">
        <f t="shared" si="31"/>
        <v>1200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0">
        <f t="shared" si="29"/>
        <v>180</v>
      </c>
      <c r="T165" s="430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0">
        <f t="shared" si="29"/>
        <v>0</v>
      </c>
      <c r="T166" s="430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0">
        <f t="shared" si="29"/>
        <v>0</v>
      </c>
      <c r="T167" s="430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384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0" t="str">
        <f t="shared" si="28"/>
        <v>×</v>
      </c>
      <c r="S168" s="430">
        <f t="shared" si="29"/>
        <v>384</v>
      </c>
      <c r="T168" s="430">
        <f t="shared" si="30"/>
        <v>0</v>
      </c>
      <c r="AJ168" s="64">
        <f t="shared" si="31"/>
        <v>384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0</v>
      </c>
      <c r="H169" s="44">
        <f>G169*P!AK170</f>
        <v>0</v>
      </c>
      <c r="I169" s="44">
        <f>S!E168</f>
        <v>0</v>
      </c>
      <c r="J169" s="44">
        <f>I169*S!D168</f>
        <v>0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789.75609756097572</v>
      </c>
      <c r="N169" s="46">
        <f t="shared" si="25"/>
        <v>0</v>
      </c>
      <c r="O169" s="46">
        <f t="shared" si="26"/>
        <v>0</v>
      </c>
      <c r="P169" s="47" t="b">
        <f t="shared" si="27"/>
        <v>1</v>
      </c>
      <c r="Q169" s="200" t="str">
        <f t="shared" si="28"/>
        <v>×</v>
      </c>
      <c r="S169" s="430">
        <f t="shared" si="29"/>
        <v>789.75609756097572</v>
      </c>
      <c r="T169" s="430">
        <f t="shared" si="30"/>
        <v>0</v>
      </c>
      <c r="AJ169" s="64">
        <f t="shared" si="31"/>
        <v>789.75609756097572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380</v>
      </c>
      <c r="N170" s="46">
        <f t="shared" si="25"/>
        <v>0</v>
      </c>
      <c r="O170" s="46">
        <f t="shared" si="26"/>
        <v>0</v>
      </c>
      <c r="P170" s="47" t="b">
        <f t="shared" si="27"/>
        <v>1</v>
      </c>
      <c r="Q170" s="200" t="str">
        <f t="shared" si="28"/>
        <v>×</v>
      </c>
      <c r="S170" s="430">
        <f t="shared" si="29"/>
        <v>380</v>
      </c>
      <c r="T170" s="430">
        <f t="shared" si="30"/>
        <v>0</v>
      </c>
      <c r="AJ170" s="64">
        <f t="shared" si="31"/>
        <v>380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380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0">
        <f t="shared" si="29"/>
        <v>380</v>
      </c>
      <c r="T171" s="430">
        <f t="shared" si="30"/>
        <v>0</v>
      </c>
      <c r="AJ171" s="64">
        <f t="shared" si="31"/>
        <v>380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200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0" t="str">
        <f t="shared" si="28"/>
        <v>×</v>
      </c>
      <c r="S172" s="430">
        <f t="shared" si="29"/>
        <v>200</v>
      </c>
      <c r="T172" s="430">
        <f t="shared" si="30"/>
        <v>0</v>
      </c>
      <c r="AJ172" s="64">
        <f t="shared" si="31"/>
        <v>200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0">
        <f t="shared" si="29"/>
        <v>820.00000000000011</v>
      </c>
      <c r="T173" s="430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0">
        <f t="shared" si="29"/>
        <v>739.60396039603961</v>
      </c>
      <c r="T174" s="430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0">
        <f t="shared" si="29"/>
        <v>0</v>
      </c>
      <c r="T175" s="430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0">
        <f t="shared" si="29"/>
        <v>340</v>
      </c>
      <c r="T176" s="430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0">
        <f t="shared" si="29"/>
        <v>550</v>
      </c>
      <c r="T177" s="430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10</v>
      </c>
      <c r="F178" s="44">
        <f t="shared" si="22"/>
        <v>250</v>
      </c>
      <c r="G178" s="44">
        <f>P!AJ179</f>
        <v>10</v>
      </c>
      <c r="H178" s="44">
        <f>G178*P!AK179</f>
        <v>250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25</v>
      </c>
      <c r="N178" s="46">
        <f t="shared" si="25"/>
        <v>250</v>
      </c>
      <c r="O178" s="46">
        <f t="shared" si="26"/>
        <v>250</v>
      </c>
      <c r="P178" s="47" t="b">
        <f t="shared" si="27"/>
        <v>1</v>
      </c>
      <c r="Q178" s="200" t="str">
        <f t="shared" si="28"/>
        <v>OK</v>
      </c>
      <c r="S178" s="430">
        <f t="shared" si="29"/>
        <v>25</v>
      </c>
      <c r="T178" s="430">
        <f t="shared" si="30"/>
        <v>0</v>
      </c>
      <c r="AJ178" s="64">
        <f t="shared" si="31"/>
        <v>25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21</v>
      </c>
      <c r="F179" s="44">
        <f t="shared" si="22"/>
        <v>1680</v>
      </c>
      <c r="G179" s="44">
        <f>P!AJ180</f>
        <v>21</v>
      </c>
      <c r="H179" s="44">
        <f>G179*P!AK180</f>
        <v>1680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80</v>
      </c>
      <c r="N179" s="46">
        <f t="shared" si="25"/>
        <v>1680</v>
      </c>
      <c r="O179" s="46">
        <f t="shared" si="26"/>
        <v>1680</v>
      </c>
      <c r="P179" s="47" t="b">
        <f t="shared" si="27"/>
        <v>1</v>
      </c>
      <c r="Q179" s="200" t="str">
        <f t="shared" si="28"/>
        <v>OK</v>
      </c>
      <c r="S179" s="430">
        <f t="shared" si="29"/>
        <v>80</v>
      </c>
      <c r="T179" s="430">
        <f t="shared" si="30"/>
        <v>0</v>
      </c>
      <c r="AJ179" s="64">
        <f t="shared" si="31"/>
        <v>80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2.5</v>
      </c>
      <c r="F180" s="44">
        <f t="shared" si="22"/>
        <v>430</v>
      </c>
      <c r="G180" s="44">
        <f>P!AJ181</f>
        <v>2.5</v>
      </c>
      <c r="H180" s="44">
        <f>G180*P!AK181</f>
        <v>430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172</v>
      </c>
      <c r="N180" s="46">
        <f t="shared" si="25"/>
        <v>430</v>
      </c>
      <c r="O180" s="46">
        <f t="shared" si="26"/>
        <v>430</v>
      </c>
      <c r="P180" s="47" t="b">
        <f t="shared" si="27"/>
        <v>1</v>
      </c>
      <c r="Q180" s="200" t="str">
        <f t="shared" si="28"/>
        <v>OK</v>
      </c>
      <c r="S180" s="430">
        <f t="shared" si="29"/>
        <v>172</v>
      </c>
      <c r="T180" s="430">
        <f t="shared" si="30"/>
        <v>0</v>
      </c>
      <c r="AJ180" s="64">
        <f t="shared" si="31"/>
        <v>172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2</v>
      </c>
      <c r="F181" s="44">
        <f t="shared" si="22"/>
        <v>280</v>
      </c>
      <c r="G181" s="44">
        <f>P!AJ182</f>
        <v>2</v>
      </c>
      <c r="H181" s="44">
        <f>G181*P!AK182</f>
        <v>280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140</v>
      </c>
      <c r="N181" s="46">
        <f t="shared" si="25"/>
        <v>280</v>
      </c>
      <c r="O181" s="46">
        <f t="shared" si="26"/>
        <v>280</v>
      </c>
      <c r="P181" s="47" t="b">
        <f t="shared" si="27"/>
        <v>1</v>
      </c>
      <c r="Q181" s="200" t="str">
        <f t="shared" si="28"/>
        <v>OK</v>
      </c>
      <c r="S181" s="430">
        <f t="shared" si="29"/>
        <v>140</v>
      </c>
      <c r="T181" s="430">
        <f t="shared" si="30"/>
        <v>0</v>
      </c>
      <c r="AJ181" s="64">
        <f t="shared" si="31"/>
        <v>140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3.5</v>
      </c>
      <c r="F182" s="44">
        <f t="shared" si="22"/>
        <v>630</v>
      </c>
      <c r="G182" s="44">
        <f>P!AJ183</f>
        <v>3.5</v>
      </c>
      <c r="H182" s="44">
        <f>G182*P!AK183</f>
        <v>630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180</v>
      </c>
      <c r="N182" s="46">
        <f t="shared" si="25"/>
        <v>630</v>
      </c>
      <c r="O182" s="46">
        <f t="shared" si="26"/>
        <v>630</v>
      </c>
      <c r="P182" s="47" t="b">
        <f t="shared" si="27"/>
        <v>1</v>
      </c>
      <c r="Q182" s="200" t="str">
        <f t="shared" si="28"/>
        <v>OK</v>
      </c>
      <c r="S182" s="430">
        <f t="shared" si="29"/>
        <v>180</v>
      </c>
      <c r="T182" s="430">
        <f t="shared" si="30"/>
        <v>0</v>
      </c>
      <c r="AJ182" s="64">
        <f t="shared" si="31"/>
        <v>180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55</v>
      </c>
      <c r="F183" s="44">
        <f t="shared" si="22"/>
        <v>330</v>
      </c>
      <c r="G183" s="44">
        <f>P!AJ184</f>
        <v>55</v>
      </c>
      <c r="H183" s="44">
        <f>G183*P!AK184</f>
        <v>330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6</v>
      </c>
      <c r="N183" s="46">
        <f t="shared" si="25"/>
        <v>330</v>
      </c>
      <c r="O183" s="46">
        <f t="shared" si="26"/>
        <v>330</v>
      </c>
      <c r="P183" s="47" t="b">
        <f t="shared" si="27"/>
        <v>1</v>
      </c>
      <c r="Q183" s="200" t="str">
        <f t="shared" si="28"/>
        <v>OK</v>
      </c>
      <c r="S183" s="430">
        <f t="shared" si="29"/>
        <v>6</v>
      </c>
      <c r="T183" s="430">
        <f t="shared" si="30"/>
        <v>0</v>
      </c>
      <c r="AJ183" s="64">
        <f t="shared" si="31"/>
        <v>6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9</v>
      </c>
      <c r="F184" s="44">
        <f t="shared" si="22"/>
        <v>615</v>
      </c>
      <c r="G184" s="44">
        <f>P!AJ185</f>
        <v>9</v>
      </c>
      <c r="H184" s="44">
        <f>G184*P!AK185</f>
        <v>615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68.333333333333329</v>
      </c>
      <c r="N184" s="46">
        <f t="shared" si="25"/>
        <v>615</v>
      </c>
      <c r="O184" s="46">
        <f t="shared" si="26"/>
        <v>615</v>
      </c>
      <c r="P184" s="47" t="b">
        <f t="shared" si="27"/>
        <v>1</v>
      </c>
      <c r="Q184" s="200" t="str">
        <f t="shared" si="28"/>
        <v>OK</v>
      </c>
      <c r="S184" s="430">
        <f t="shared" si="29"/>
        <v>68.333333333333329</v>
      </c>
      <c r="T184" s="430">
        <f t="shared" si="30"/>
        <v>0</v>
      </c>
      <c r="AJ184" s="64">
        <f t="shared" si="31"/>
        <v>68.333333333333329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6</v>
      </c>
      <c r="F185" s="44">
        <f t="shared" si="22"/>
        <v>410</v>
      </c>
      <c r="G185" s="44">
        <f>P!AJ186</f>
        <v>6</v>
      </c>
      <c r="H185" s="44">
        <f>G185*P!AK186</f>
        <v>410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68.333333333333329</v>
      </c>
      <c r="N185" s="46">
        <f t="shared" si="25"/>
        <v>410</v>
      </c>
      <c r="O185" s="46">
        <f t="shared" si="26"/>
        <v>410</v>
      </c>
      <c r="P185" s="47" t="b">
        <f t="shared" si="27"/>
        <v>1</v>
      </c>
      <c r="Q185" s="200" t="str">
        <f t="shared" si="28"/>
        <v>OK</v>
      </c>
      <c r="S185" s="430">
        <f t="shared" si="29"/>
        <v>68.333333333333329</v>
      </c>
      <c r="T185" s="430">
        <f t="shared" si="30"/>
        <v>0</v>
      </c>
      <c r="AJ185" s="64">
        <f t="shared" si="31"/>
        <v>68.333333333333329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5</v>
      </c>
      <c r="F186" s="44">
        <f t="shared" si="22"/>
        <v>370</v>
      </c>
      <c r="G186" s="44">
        <f>P!AJ187</f>
        <v>5</v>
      </c>
      <c r="H186" s="44">
        <f>G186*P!AK187</f>
        <v>370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74</v>
      </c>
      <c r="N186" s="46">
        <f t="shared" si="25"/>
        <v>370</v>
      </c>
      <c r="O186" s="46">
        <f t="shared" si="26"/>
        <v>370</v>
      </c>
      <c r="P186" s="47" t="b">
        <f t="shared" si="27"/>
        <v>1</v>
      </c>
      <c r="Q186" s="200" t="str">
        <f t="shared" si="28"/>
        <v>OK</v>
      </c>
      <c r="S186" s="430">
        <f t="shared" si="29"/>
        <v>74</v>
      </c>
      <c r="T186" s="430">
        <f t="shared" si="30"/>
        <v>0</v>
      </c>
      <c r="AJ186" s="64">
        <f t="shared" si="31"/>
        <v>74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70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0" t="str">
        <f t="shared" si="28"/>
        <v>×</v>
      </c>
      <c r="S187" s="430">
        <f t="shared" si="29"/>
        <v>70</v>
      </c>
      <c r="T187" s="430">
        <f t="shared" si="30"/>
        <v>0</v>
      </c>
      <c r="AJ187" s="64">
        <f t="shared" si="31"/>
        <v>70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22"/>
        <v>0</v>
      </c>
      <c r="G188" s="44">
        <f>P!AJ189</f>
        <v>0</v>
      </c>
      <c r="H188" s="44">
        <f>G188*P!AK189</f>
        <v>0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46.549295774647888</v>
      </c>
      <c r="N188" s="46">
        <f t="shared" si="25"/>
        <v>0</v>
      </c>
      <c r="O188" s="46">
        <f t="shared" si="26"/>
        <v>0</v>
      </c>
      <c r="P188" s="47" t="b">
        <f t="shared" si="27"/>
        <v>1</v>
      </c>
      <c r="Q188" s="200" t="str">
        <f t="shared" si="28"/>
        <v>×</v>
      </c>
      <c r="S188" s="430">
        <f t="shared" si="29"/>
        <v>46.549295774647888</v>
      </c>
      <c r="T188" s="430">
        <f t="shared" si="30"/>
        <v>0</v>
      </c>
      <c r="AJ188" s="64">
        <f t="shared" si="31"/>
        <v>46.549295774647888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75</v>
      </c>
      <c r="F189" s="44">
        <f t="shared" si="22"/>
        <v>450</v>
      </c>
      <c r="G189" s="44">
        <f>P!AJ190</f>
        <v>75</v>
      </c>
      <c r="H189" s="44">
        <f>G189*P!AK190</f>
        <v>450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</v>
      </c>
      <c r="N189" s="46">
        <f t="shared" si="25"/>
        <v>450</v>
      </c>
      <c r="O189" s="46">
        <f t="shared" si="26"/>
        <v>450</v>
      </c>
      <c r="P189" s="47" t="b">
        <f t="shared" si="27"/>
        <v>1</v>
      </c>
      <c r="Q189" s="200" t="str">
        <f t="shared" si="28"/>
        <v>OK</v>
      </c>
      <c r="S189" s="430">
        <f t="shared" si="29"/>
        <v>6</v>
      </c>
      <c r="T189" s="430">
        <f t="shared" si="30"/>
        <v>0</v>
      </c>
      <c r="AJ189" s="64">
        <f t="shared" si="31"/>
        <v>6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25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0" t="str">
        <f t="shared" si="28"/>
        <v>×</v>
      </c>
      <c r="S190" s="430">
        <f t="shared" si="29"/>
        <v>25</v>
      </c>
      <c r="T190" s="430">
        <f t="shared" si="30"/>
        <v>0</v>
      </c>
      <c r="AJ190" s="64">
        <f t="shared" si="31"/>
        <v>25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22"/>
        <v>0</v>
      </c>
      <c r="G191" s="44">
        <f>P!AJ192</f>
        <v>0</v>
      </c>
      <c r="H191" s="44">
        <f>G191*P!AK192</f>
        <v>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12</v>
      </c>
      <c r="N191" s="46">
        <f t="shared" si="25"/>
        <v>0</v>
      </c>
      <c r="O191" s="46">
        <f t="shared" si="26"/>
        <v>0</v>
      </c>
      <c r="P191" s="47" t="b">
        <f t="shared" si="27"/>
        <v>1</v>
      </c>
      <c r="Q191" s="200" t="str">
        <f t="shared" si="28"/>
        <v>×</v>
      </c>
      <c r="S191" s="430">
        <f t="shared" si="29"/>
        <v>12</v>
      </c>
      <c r="T191" s="430">
        <f t="shared" si="30"/>
        <v>0</v>
      </c>
      <c r="AJ191" s="64">
        <f t="shared" si="31"/>
        <v>12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35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0" t="str">
        <f t="shared" si="28"/>
        <v>×</v>
      </c>
      <c r="S192" s="430">
        <f t="shared" si="29"/>
        <v>35</v>
      </c>
      <c r="T192" s="430">
        <f t="shared" si="30"/>
        <v>0</v>
      </c>
      <c r="AJ192" s="64">
        <f t="shared" si="31"/>
        <v>35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0">
        <f t="shared" si="29"/>
        <v>140</v>
      </c>
      <c r="T193" s="430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8</v>
      </c>
      <c r="F194" s="44">
        <f t="shared" si="22"/>
        <v>320</v>
      </c>
      <c r="G194" s="44">
        <f>P!AJ195</f>
        <v>8</v>
      </c>
      <c r="H194" s="44">
        <f>G194*P!AK195</f>
        <v>320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40</v>
      </c>
      <c r="N194" s="46">
        <f t="shared" si="25"/>
        <v>320</v>
      </c>
      <c r="O194" s="46">
        <f t="shared" si="26"/>
        <v>320</v>
      </c>
      <c r="P194" s="47" t="b">
        <f t="shared" si="27"/>
        <v>1</v>
      </c>
      <c r="Q194" s="200" t="str">
        <f t="shared" si="28"/>
        <v>OK</v>
      </c>
      <c r="S194" s="430">
        <f t="shared" si="29"/>
        <v>40</v>
      </c>
      <c r="T194" s="430">
        <f t="shared" si="30"/>
        <v>0</v>
      </c>
      <c r="AJ194" s="64">
        <f t="shared" si="31"/>
        <v>40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8</v>
      </c>
      <c r="F195" s="44">
        <f t="shared" si="22"/>
        <v>320</v>
      </c>
      <c r="G195" s="44">
        <f>P!AJ196</f>
        <v>8</v>
      </c>
      <c r="H195" s="44">
        <f>G195*P!AK196</f>
        <v>320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40</v>
      </c>
      <c r="N195" s="46">
        <f t="shared" si="25"/>
        <v>320</v>
      </c>
      <c r="O195" s="46">
        <f t="shared" si="26"/>
        <v>320</v>
      </c>
      <c r="P195" s="47" t="b">
        <f t="shared" si="27"/>
        <v>1</v>
      </c>
      <c r="Q195" s="200" t="str">
        <f t="shared" si="28"/>
        <v>OK</v>
      </c>
      <c r="S195" s="430">
        <f t="shared" si="29"/>
        <v>40</v>
      </c>
      <c r="T195" s="430">
        <f t="shared" si="30"/>
        <v>0</v>
      </c>
      <c r="AJ195" s="64">
        <f t="shared" si="31"/>
        <v>40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13</v>
      </c>
      <c r="F196" s="44">
        <f t="shared" si="22"/>
        <v>285</v>
      </c>
      <c r="G196" s="44">
        <f>P!AJ197</f>
        <v>13</v>
      </c>
      <c r="H196" s="44">
        <f>G196*P!AK197</f>
        <v>285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21.923076923076923</v>
      </c>
      <c r="N196" s="46">
        <f t="shared" si="25"/>
        <v>285</v>
      </c>
      <c r="O196" s="46">
        <f t="shared" si="26"/>
        <v>285</v>
      </c>
      <c r="P196" s="47" t="b">
        <f t="shared" si="27"/>
        <v>1</v>
      </c>
      <c r="Q196" s="200" t="str">
        <f t="shared" si="28"/>
        <v>OK</v>
      </c>
      <c r="S196" s="430">
        <f t="shared" si="29"/>
        <v>21.923076923076923</v>
      </c>
      <c r="T196" s="430">
        <f t="shared" si="30"/>
        <v>0</v>
      </c>
      <c r="AJ196" s="64">
        <f t="shared" si="31"/>
        <v>21.923076923076923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0">
        <f t="shared" ref="S197:S253" si="39">M197</f>
        <v>30</v>
      </c>
      <c r="T197" s="430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3</v>
      </c>
      <c r="F198" s="44">
        <f t="shared" si="33"/>
        <v>360</v>
      </c>
      <c r="G198" s="44">
        <f>P!AJ199</f>
        <v>3</v>
      </c>
      <c r="H198" s="44">
        <f>G198*P!AK199</f>
        <v>360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120</v>
      </c>
      <c r="N198" s="46">
        <f t="shared" si="35"/>
        <v>360</v>
      </c>
      <c r="O198" s="46">
        <f t="shared" si="36"/>
        <v>360</v>
      </c>
      <c r="P198" s="47" t="b">
        <f t="shared" si="37"/>
        <v>1</v>
      </c>
      <c r="Q198" s="200" t="str">
        <f t="shared" si="38"/>
        <v>OK</v>
      </c>
      <c r="S198" s="430">
        <f t="shared" si="39"/>
        <v>120</v>
      </c>
      <c r="T198" s="430">
        <f t="shared" si="40"/>
        <v>0</v>
      </c>
      <c r="AJ198" s="64">
        <f t="shared" si="41"/>
        <v>120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1</v>
      </c>
      <c r="F199" s="44">
        <f t="shared" si="33"/>
        <v>120</v>
      </c>
      <c r="G199" s="44">
        <f>P!AJ200</f>
        <v>1</v>
      </c>
      <c r="H199" s="44">
        <f>G199*P!AK200</f>
        <v>120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120</v>
      </c>
      <c r="N199" s="46">
        <f t="shared" si="35"/>
        <v>120</v>
      </c>
      <c r="O199" s="46">
        <f t="shared" si="36"/>
        <v>120</v>
      </c>
      <c r="P199" s="47" t="b">
        <f t="shared" si="37"/>
        <v>1</v>
      </c>
      <c r="Q199" s="200" t="str">
        <f t="shared" si="38"/>
        <v>OK</v>
      </c>
      <c r="S199" s="430">
        <f t="shared" si="39"/>
        <v>120</v>
      </c>
      <c r="T199" s="430">
        <f t="shared" si="40"/>
        <v>0</v>
      </c>
      <c r="AJ199" s="64">
        <f t="shared" si="41"/>
        <v>120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0.25</v>
      </c>
      <c r="F200" s="44">
        <f t="shared" si="33"/>
        <v>50</v>
      </c>
      <c r="G200" s="44">
        <f>P!AJ201</f>
        <v>0.25</v>
      </c>
      <c r="H200" s="44">
        <f>G200*P!AK201</f>
        <v>50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200</v>
      </c>
      <c r="N200" s="46">
        <f t="shared" si="35"/>
        <v>50</v>
      </c>
      <c r="O200" s="46">
        <f t="shared" si="36"/>
        <v>50</v>
      </c>
      <c r="P200" s="47" t="b">
        <f t="shared" si="37"/>
        <v>1</v>
      </c>
      <c r="Q200" s="200" t="str">
        <f t="shared" si="38"/>
        <v>OK</v>
      </c>
      <c r="S200" s="430">
        <f t="shared" si="39"/>
        <v>200</v>
      </c>
      <c r="T200" s="430">
        <f t="shared" si="40"/>
        <v>0</v>
      </c>
      <c r="AJ200" s="64">
        <f t="shared" si="41"/>
        <v>200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0">
        <f t="shared" si="39"/>
        <v>600</v>
      </c>
      <c r="T201" s="430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0">
        <f t="shared" si="39"/>
        <v>80</v>
      </c>
      <c r="T202" s="430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0">
        <f t="shared" si="39"/>
        <v>60</v>
      </c>
      <c r="T203" s="430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33"/>
        <v>0</v>
      </c>
      <c r="G204" s="44">
        <f>P!AJ205</f>
        <v>0</v>
      </c>
      <c r="H204" s="44">
        <f>G204*P!AK205</f>
        <v>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80</v>
      </c>
      <c r="N204" s="46">
        <f t="shared" si="35"/>
        <v>0</v>
      </c>
      <c r="O204" s="46">
        <f t="shared" si="36"/>
        <v>0</v>
      </c>
      <c r="P204" s="47" t="b">
        <f t="shared" si="37"/>
        <v>1</v>
      </c>
      <c r="Q204" s="200" t="str">
        <f t="shared" si="38"/>
        <v>×</v>
      </c>
      <c r="S204" s="430">
        <f t="shared" si="39"/>
        <v>80</v>
      </c>
      <c r="T204" s="430">
        <f t="shared" si="40"/>
        <v>0</v>
      </c>
      <c r="AJ204" s="64">
        <f t="shared" si="41"/>
        <v>80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0">
        <f t="shared" si="39"/>
        <v>40</v>
      </c>
      <c r="T205" s="430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5</v>
      </c>
      <c r="F206" s="44">
        <f t="shared" si="33"/>
        <v>225</v>
      </c>
      <c r="G206" s="44">
        <f>P!AJ207</f>
        <v>5</v>
      </c>
      <c r="H206" s="44">
        <f>G206*P!AK207</f>
        <v>225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45</v>
      </c>
      <c r="N206" s="46">
        <f t="shared" si="35"/>
        <v>225</v>
      </c>
      <c r="O206" s="46">
        <f t="shared" si="36"/>
        <v>225</v>
      </c>
      <c r="P206" s="47" t="b">
        <f t="shared" si="37"/>
        <v>1</v>
      </c>
      <c r="Q206" s="200" t="str">
        <f t="shared" si="38"/>
        <v>OK</v>
      </c>
      <c r="S206" s="430">
        <f t="shared" si="39"/>
        <v>45</v>
      </c>
      <c r="T206" s="430">
        <f t="shared" si="40"/>
        <v>0</v>
      </c>
      <c r="AJ206" s="64">
        <f t="shared" si="41"/>
        <v>45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22</v>
      </c>
      <c r="F207" s="44">
        <f t="shared" si="33"/>
        <v>1100</v>
      </c>
      <c r="G207" s="44">
        <f>P!AJ208</f>
        <v>22</v>
      </c>
      <c r="H207" s="44">
        <f>G207*P!AK208</f>
        <v>1100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50</v>
      </c>
      <c r="N207" s="46">
        <f t="shared" si="35"/>
        <v>1100</v>
      </c>
      <c r="O207" s="46">
        <f t="shared" si="36"/>
        <v>1100</v>
      </c>
      <c r="P207" s="47" t="b">
        <f t="shared" si="37"/>
        <v>1</v>
      </c>
      <c r="Q207" s="200" t="str">
        <f t="shared" si="38"/>
        <v>OK</v>
      </c>
      <c r="S207" s="430">
        <f t="shared" si="39"/>
        <v>50</v>
      </c>
      <c r="T207" s="430">
        <f t="shared" si="40"/>
        <v>0</v>
      </c>
      <c r="AJ207" s="64">
        <f t="shared" si="41"/>
        <v>50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5</v>
      </c>
      <c r="F208" s="44">
        <f t="shared" si="33"/>
        <v>350</v>
      </c>
      <c r="G208" s="44">
        <f>P!AJ209</f>
        <v>5</v>
      </c>
      <c r="H208" s="44">
        <f>G208*P!AK209</f>
        <v>350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70</v>
      </c>
      <c r="N208" s="46">
        <f t="shared" si="35"/>
        <v>350</v>
      </c>
      <c r="O208" s="46">
        <f t="shared" si="36"/>
        <v>350</v>
      </c>
      <c r="P208" s="47" t="b">
        <f t="shared" si="37"/>
        <v>1</v>
      </c>
      <c r="Q208" s="200" t="str">
        <f t="shared" si="38"/>
        <v>OK</v>
      </c>
      <c r="S208" s="430">
        <f t="shared" si="39"/>
        <v>70</v>
      </c>
      <c r="T208" s="430">
        <f t="shared" si="40"/>
        <v>0</v>
      </c>
      <c r="AJ208" s="64">
        <f t="shared" si="41"/>
        <v>70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0">
        <f t="shared" si="39"/>
        <v>0</v>
      </c>
      <c r="T209" s="430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43.571428571428569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0" t="str">
        <f t="shared" si="38"/>
        <v>×</v>
      </c>
      <c r="S210" s="430">
        <f t="shared" si="39"/>
        <v>43.571428571428569</v>
      </c>
      <c r="T210" s="430">
        <f t="shared" si="40"/>
        <v>0</v>
      </c>
      <c r="AJ210" s="64">
        <f t="shared" si="41"/>
        <v>43.571428571428569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0">
        <f t="shared" si="39"/>
        <v>150</v>
      </c>
      <c r="T211" s="430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33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73.333333333333329</v>
      </c>
      <c r="N212" s="46">
        <f t="shared" si="35"/>
        <v>0</v>
      </c>
      <c r="O212" s="46">
        <f t="shared" si="36"/>
        <v>0</v>
      </c>
      <c r="P212" s="47" t="b">
        <f t="shared" si="37"/>
        <v>1</v>
      </c>
      <c r="Q212" s="200" t="str">
        <f t="shared" si="38"/>
        <v>×</v>
      </c>
      <c r="S212" s="430">
        <f t="shared" si="39"/>
        <v>73.333333333333329</v>
      </c>
      <c r="T212" s="430">
        <f t="shared" si="40"/>
        <v>0</v>
      </c>
      <c r="AJ212" s="64">
        <f t="shared" si="41"/>
        <v>73.333333333333329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0">
        <f t="shared" si="39"/>
        <v>272.72727272727269</v>
      </c>
      <c r="T213" s="430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0">
        <f t="shared" si="39"/>
        <v>40</v>
      </c>
      <c r="T214" s="430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5</v>
      </c>
      <c r="H215" s="44">
        <f>G215*P!AK216</f>
        <v>400</v>
      </c>
      <c r="I215" s="44">
        <f>S!E214</f>
        <v>0</v>
      </c>
      <c r="J215" s="44">
        <f>I215*S!D214</f>
        <v>0</v>
      </c>
      <c r="K215" s="44">
        <f t="shared" si="34"/>
        <v>5</v>
      </c>
      <c r="L215" s="44">
        <f t="shared" si="43"/>
        <v>400</v>
      </c>
      <c r="M215" s="45">
        <f>IF(ISERR((J215+H215)/(G215+I215)),P!AK216,(J215+H215)/(G215+I215))</f>
        <v>80</v>
      </c>
      <c r="N215" s="46">
        <f t="shared" si="35"/>
        <v>400</v>
      </c>
      <c r="O215" s="46">
        <f t="shared" si="36"/>
        <v>400</v>
      </c>
      <c r="P215" s="47" t="b">
        <f t="shared" si="37"/>
        <v>1</v>
      </c>
      <c r="Q215" s="200" t="str">
        <f t="shared" si="38"/>
        <v>OK</v>
      </c>
      <c r="S215" s="430">
        <f t="shared" si="39"/>
        <v>80</v>
      </c>
      <c r="T215" s="430">
        <f t="shared" si="40"/>
        <v>5</v>
      </c>
      <c r="AJ215" s="64">
        <f t="shared" si="41"/>
        <v>80</v>
      </c>
      <c r="AK215" s="64">
        <f t="shared" si="42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0">
        <f t="shared" si="39"/>
        <v>291.76923076923077</v>
      </c>
      <c r="T216" s="430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0">
        <f t="shared" si="39"/>
        <v>300</v>
      </c>
      <c r="T217" s="430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0">
        <f t="shared" si="39"/>
        <v>140</v>
      </c>
      <c r="T218" s="430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0">
        <f t="shared" si="39"/>
        <v>130</v>
      </c>
      <c r="T219" s="430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0">
        <f t="shared" si="39"/>
        <v>0</v>
      </c>
      <c r="T220" s="430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0">
        <f t="shared" si="39"/>
        <v>0</v>
      </c>
      <c r="T221" s="430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0">
        <f t="shared" si="39"/>
        <v>245</v>
      </c>
      <c r="T222" s="430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0">
        <f t="shared" si="39"/>
        <v>0</v>
      </c>
      <c r="T223" s="430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0">
        <f t="shared" si="39"/>
        <v>0</v>
      </c>
      <c r="T224" s="430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0">
        <f t="shared" si="39"/>
        <v>0</v>
      </c>
      <c r="T225" s="430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0">
        <f t="shared" si="39"/>
        <v>0</v>
      </c>
      <c r="T226" s="430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0">
        <f t="shared" si="39"/>
        <v>0</v>
      </c>
      <c r="T227" s="430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0">
        <f t="shared" si="39"/>
        <v>0</v>
      </c>
      <c r="T228" s="430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0">
        <f t="shared" si="39"/>
        <v>400</v>
      </c>
      <c r="T229" s="430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12.5</v>
      </c>
      <c r="F230" s="44">
        <f t="shared" si="33"/>
        <v>8560</v>
      </c>
      <c r="G230" s="44">
        <f>P!AJ231</f>
        <v>12.5</v>
      </c>
      <c r="H230" s="44">
        <f>G230*P!AK231</f>
        <v>8560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684.8</v>
      </c>
      <c r="N230" s="46">
        <f t="shared" si="35"/>
        <v>8560</v>
      </c>
      <c r="O230" s="46">
        <f t="shared" si="36"/>
        <v>8560</v>
      </c>
      <c r="P230" s="47" t="b">
        <f t="shared" si="37"/>
        <v>1</v>
      </c>
      <c r="Q230" s="200" t="str">
        <f t="shared" si="38"/>
        <v>OK</v>
      </c>
      <c r="S230" s="430">
        <f t="shared" si="39"/>
        <v>684.8</v>
      </c>
      <c r="T230" s="430">
        <f t="shared" si="40"/>
        <v>0</v>
      </c>
      <c r="AJ230" s="64">
        <f t="shared" si="41"/>
        <v>684.8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44.949999999999989</v>
      </c>
      <c r="J231" s="44">
        <f>I231*S!D230</f>
        <v>37369.952976298635</v>
      </c>
      <c r="K231" s="44">
        <f t="shared" si="34"/>
        <v>44.949999999999989</v>
      </c>
      <c r="L231" s="44">
        <f t="shared" si="43"/>
        <v>37369.952976298635</v>
      </c>
      <c r="M231" s="45">
        <f>IF(ISERR((J231+H231)/(G231+I231)),P!AK232,(J231+H231)/(G231+I231))</f>
        <v>831.36714074079293</v>
      </c>
      <c r="N231" s="46">
        <f t="shared" si="35"/>
        <v>37369.952976298635</v>
      </c>
      <c r="O231" s="46">
        <f t="shared" si="36"/>
        <v>37369.952976298635</v>
      </c>
      <c r="P231" s="47" t="b">
        <f t="shared" si="37"/>
        <v>1</v>
      </c>
      <c r="Q231" s="200" t="str">
        <f t="shared" si="38"/>
        <v>OK</v>
      </c>
      <c r="S231" s="430">
        <f t="shared" si="39"/>
        <v>831.36714074079293</v>
      </c>
      <c r="T231" s="430">
        <f t="shared" si="40"/>
        <v>44.949999999999989</v>
      </c>
      <c r="AJ231" s="64">
        <f t="shared" si="41"/>
        <v>831.36714074079293</v>
      </c>
      <c r="AK231" s="64">
        <f t="shared" si="42"/>
        <v>44.949999999999989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2220</v>
      </c>
      <c r="J232" s="44">
        <f>I232*S!D231</f>
        <v>3108.0010467668671</v>
      </c>
      <c r="K232" s="44">
        <f t="shared" si="34"/>
        <v>2220</v>
      </c>
      <c r="L232" s="44">
        <f t="shared" si="43"/>
        <v>3108.0010467668671</v>
      </c>
      <c r="M232" s="45">
        <f>IF(ISERR((J232+H232)/(G232+I232)),P!AK233,(J232+H232)/(G232+I232))</f>
        <v>1.4000004715166068</v>
      </c>
      <c r="N232" s="46">
        <f t="shared" si="35"/>
        <v>3108.0010467668671</v>
      </c>
      <c r="O232" s="46">
        <f t="shared" si="36"/>
        <v>3108.0010467668671</v>
      </c>
      <c r="P232" s="47" t="b">
        <f t="shared" si="37"/>
        <v>1</v>
      </c>
      <c r="Q232" s="200" t="str">
        <f t="shared" si="38"/>
        <v>OK</v>
      </c>
      <c r="S232" s="430">
        <f t="shared" si="39"/>
        <v>1.4000004715166068</v>
      </c>
      <c r="T232" s="430">
        <f t="shared" si="40"/>
        <v>2220</v>
      </c>
      <c r="AJ232" s="64">
        <f t="shared" si="41"/>
        <v>1.4000004715166068</v>
      </c>
      <c r="AK232" s="64">
        <f t="shared" si="42"/>
        <v>2220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0</v>
      </c>
      <c r="H233" s="44">
        <f>G233*P!AK234</f>
        <v>0</v>
      </c>
      <c r="I233" s="44">
        <f>S!E232</f>
        <v>123</v>
      </c>
      <c r="J233" s="44">
        <f>I233*S!D232</f>
        <v>3141.5182114239283</v>
      </c>
      <c r="K233" s="44">
        <f t="shared" si="34"/>
        <v>123</v>
      </c>
      <c r="L233" s="44">
        <f t="shared" si="43"/>
        <v>3141.5182114239283</v>
      </c>
      <c r="M233" s="45">
        <f>IF(ISERR((J233+H233)/(G233+I233)),P!AK234,(J233+H233)/(G233+I233))</f>
        <v>25.540798466861204</v>
      </c>
      <c r="N233" s="46">
        <f t="shared" si="35"/>
        <v>3141.5182114239283</v>
      </c>
      <c r="O233" s="46">
        <f t="shared" si="36"/>
        <v>3141.5182114239283</v>
      </c>
      <c r="P233" s="47" t="b">
        <f t="shared" si="37"/>
        <v>1</v>
      </c>
      <c r="Q233" s="200" t="str">
        <f t="shared" si="38"/>
        <v>OK</v>
      </c>
      <c r="S233" s="430">
        <f t="shared" si="39"/>
        <v>25.540798466861204</v>
      </c>
      <c r="T233" s="430">
        <f t="shared" si="40"/>
        <v>123</v>
      </c>
      <c r="AJ233" s="64">
        <f t="shared" si="41"/>
        <v>25.540798466861204</v>
      </c>
      <c r="AK233" s="64">
        <f t="shared" si="42"/>
        <v>123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500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0" t="str">
        <f t="shared" si="38"/>
        <v>×</v>
      </c>
      <c r="S234" s="430">
        <f t="shared" si="39"/>
        <v>500</v>
      </c>
      <c r="T234" s="430">
        <f t="shared" si="40"/>
        <v>0</v>
      </c>
      <c r="AJ234" s="64">
        <f t="shared" si="41"/>
        <v>500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0">
        <f t="shared" si="39"/>
        <v>600</v>
      </c>
      <c r="T235" s="430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0">
        <f t="shared" si="39"/>
        <v>480</v>
      </c>
      <c r="T236" s="430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0">
        <f t="shared" si="39"/>
        <v>380</v>
      </c>
      <c r="T237" s="430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336.66666666666669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0" t="str">
        <f t="shared" si="38"/>
        <v>×</v>
      </c>
      <c r="S238" s="430">
        <f t="shared" si="39"/>
        <v>336.66666666666669</v>
      </c>
      <c r="T238" s="430">
        <f t="shared" si="40"/>
        <v>0</v>
      </c>
      <c r="AJ238" s="64">
        <f t="shared" si="41"/>
        <v>336.66666666666669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0">
        <f t="shared" si="39"/>
        <v>474.54545454545456</v>
      </c>
      <c r="T239" s="430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35</v>
      </c>
      <c r="H240" s="44">
        <f>G240*P!AK241</f>
        <v>11550</v>
      </c>
      <c r="I240" s="44">
        <f>S!E239</f>
        <v>0</v>
      </c>
      <c r="J240" s="44">
        <f>I240*S!D239</f>
        <v>0</v>
      </c>
      <c r="K240" s="44">
        <f t="shared" si="34"/>
        <v>35</v>
      </c>
      <c r="L240" s="44">
        <f t="shared" si="43"/>
        <v>11550</v>
      </c>
      <c r="M240" s="45">
        <f>IF(ISERR((J240+H240)/(G240+I240)),P!AK241,(J240+H240)/(G240+I240))</f>
        <v>330</v>
      </c>
      <c r="N240" s="46">
        <f t="shared" si="35"/>
        <v>11550</v>
      </c>
      <c r="O240" s="46">
        <f t="shared" si="36"/>
        <v>11550</v>
      </c>
      <c r="P240" s="47" t="b">
        <f t="shared" si="37"/>
        <v>1</v>
      </c>
      <c r="Q240" s="200" t="str">
        <f t="shared" si="38"/>
        <v>OK</v>
      </c>
      <c r="S240" s="430">
        <f t="shared" si="39"/>
        <v>330</v>
      </c>
      <c r="T240" s="430">
        <f t="shared" si="40"/>
        <v>35</v>
      </c>
      <c r="AJ240" s="64">
        <f t="shared" si="41"/>
        <v>330</v>
      </c>
      <c r="AK240" s="64">
        <f t="shared" si="42"/>
        <v>35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0">
        <f t="shared" si="39"/>
        <v>270</v>
      </c>
      <c r="T241" s="430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0">
        <f t="shared" si="39"/>
        <v>0</v>
      </c>
      <c r="T242" s="430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0" t="str">
        <f t="shared" si="38"/>
        <v>×</v>
      </c>
      <c r="S243" s="430">
        <f t="shared" si="39"/>
        <v>280</v>
      </c>
      <c r="T243" s="430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53</v>
      </c>
      <c r="F244" s="44">
        <f t="shared" si="33"/>
        <v>530</v>
      </c>
      <c r="G244" s="44">
        <f>P!AJ245</f>
        <v>53</v>
      </c>
      <c r="H244" s="44">
        <f>G244*P!AK245</f>
        <v>530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10</v>
      </c>
      <c r="N244" s="46">
        <f t="shared" si="35"/>
        <v>530</v>
      </c>
      <c r="O244" s="46">
        <f t="shared" si="36"/>
        <v>530</v>
      </c>
      <c r="P244" s="47" t="b">
        <f t="shared" si="37"/>
        <v>1</v>
      </c>
      <c r="Q244" s="200" t="str">
        <f t="shared" si="38"/>
        <v>OK</v>
      </c>
      <c r="S244" s="430">
        <f t="shared" si="39"/>
        <v>10</v>
      </c>
      <c r="T244" s="430">
        <f t="shared" si="40"/>
        <v>0</v>
      </c>
      <c r="AJ244" s="64">
        <f t="shared" si="41"/>
        <v>10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0">
        <f t="shared" si="39"/>
        <v>338.66666666666669</v>
      </c>
      <c r="T245" s="430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13.5</v>
      </c>
      <c r="J246" s="44">
        <f>I246*S!D245</f>
        <v>4724.9993732169469</v>
      </c>
      <c r="K246" s="44">
        <f t="shared" si="34"/>
        <v>13.5</v>
      </c>
      <c r="L246" s="44">
        <f t="shared" si="43"/>
        <v>4724.9993732169469</v>
      </c>
      <c r="M246" s="45">
        <f>IF(ISERR((J246+H246)/(G246+I246)),P!AK247,(J246+H246)/(G246+I246))</f>
        <v>349.99995357162567</v>
      </c>
      <c r="N246" s="46">
        <f t="shared" si="35"/>
        <v>4724.9993732169469</v>
      </c>
      <c r="O246" s="46">
        <f t="shared" si="36"/>
        <v>4724.9993732169469</v>
      </c>
      <c r="P246" s="47" t="b">
        <f t="shared" si="37"/>
        <v>1</v>
      </c>
      <c r="Q246" s="200" t="str">
        <f t="shared" si="38"/>
        <v>OK</v>
      </c>
      <c r="S246" s="430">
        <f t="shared" si="39"/>
        <v>349.99995357162567</v>
      </c>
      <c r="T246" s="430">
        <f t="shared" si="40"/>
        <v>13.5</v>
      </c>
      <c r="AJ246" s="64">
        <f t="shared" si="41"/>
        <v>349.99995357162567</v>
      </c>
      <c r="AK246" s="64">
        <f t="shared" si="42"/>
        <v>13.5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25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0" t="str">
        <f t="shared" si="38"/>
        <v>×</v>
      </c>
      <c r="S247" s="430">
        <f t="shared" si="39"/>
        <v>25</v>
      </c>
      <c r="T247" s="430">
        <f t="shared" si="40"/>
        <v>0</v>
      </c>
      <c r="AJ247" s="64">
        <f t="shared" si="41"/>
        <v>25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09" t="str">
        <f>P!B249</f>
        <v>বিবিধ ( মিস্টার টুইস্ট, পাস্তা, ট্রলির চাকা, পলি ব্যাগ, ঝাল মুড়ি, আফলাতুন..)</v>
      </c>
      <c r="D248" s="21" t="str">
        <f>P!C249</f>
        <v>টাকা</v>
      </c>
      <c r="E248" s="214">
        <f>S!AN247</f>
        <v>4350</v>
      </c>
      <c r="F248" s="214">
        <f t="shared" si="33"/>
        <v>4350</v>
      </c>
      <c r="G248" s="214">
        <f>P!AJ249</f>
        <v>4350</v>
      </c>
      <c r="H248" s="214">
        <f>G248*P!AK249</f>
        <v>4350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4350</v>
      </c>
      <c r="O248" s="293">
        <f t="shared" si="36"/>
        <v>4350</v>
      </c>
      <c r="P248" s="294" t="b">
        <f t="shared" si="37"/>
        <v>1</v>
      </c>
      <c r="Q248" s="216" t="str">
        <f t="shared" si="38"/>
        <v>OK</v>
      </c>
      <c r="S248" s="430">
        <f t="shared" si="39"/>
        <v>1</v>
      </c>
      <c r="T248" s="430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320</v>
      </c>
      <c r="F249" s="44">
        <f t="shared" si="33"/>
        <v>320</v>
      </c>
      <c r="G249" s="44">
        <f>P!AJ250</f>
        <v>320</v>
      </c>
      <c r="H249" s="44">
        <f>G249*P!AK250</f>
        <v>320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320</v>
      </c>
      <c r="O249" s="46">
        <f t="shared" si="36"/>
        <v>320</v>
      </c>
      <c r="P249" s="47" t="b">
        <f t="shared" si="37"/>
        <v>1</v>
      </c>
      <c r="Q249" s="200" t="str">
        <f t="shared" si="38"/>
        <v>OK</v>
      </c>
      <c r="S249" s="430">
        <f t="shared" si="39"/>
        <v>1</v>
      </c>
      <c r="T249" s="430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0" t="str">
        <f t="shared" si="38"/>
        <v>×</v>
      </c>
      <c r="S250" s="430">
        <f t="shared" si="39"/>
        <v>1</v>
      </c>
      <c r="T250" s="430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300</v>
      </c>
      <c r="F251" s="44">
        <f t="shared" si="33"/>
        <v>300</v>
      </c>
      <c r="G251" s="44">
        <f>P!AJ252</f>
        <v>300</v>
      </c>
      <c r="H251" s="44">
        <f>G251*P!AK252</f>
        <v>300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300</v>
      </c>
      <c r="O251" s="46">
        <f t="shared" si="36"/>
        <v>300</v>
      </c>
      <c r="P251" s="47" t="b">
        <f t="shared" si="37"/>
        <v>1</v>
      </c>
      <c r="Q251" s="200" t="str">
        <f t="shared" si="38"/>
        <v>OK</v>
      </c>
      <c r="S251" s="430">
        <f t="shared" si="39"/>
        <v>1</v>
      </c>
      <c r="T251" s="430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1170</v>
      </c>
      <c r="F252" s="44">
        <f t="shared" si="33"/>
        <v>1170</v>
      </c>
      <c r="G252" s="44">
        <f>P!AJ253</f>
        <v>1170</v>
      </c>
      <c r="H252" s="44">
        <f>G252*P!AK253</f>
        <v>1170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1170</v>
      </c>
      <c r="O252" s="46">
        <f t="shared" si="36"/>
        <v>1170</v>
      </c>
      <c r="P252" s="47" t="b">
        <f t="shared" si="37"/>
        <v>1</v>
      </c>
      <c r="Q252" s="200" t="str">
        <f t="shared" si="38"/>
        <v>OK</v>
      </c>
      <c r="S252" s="430">
        <f t="shared" si="39"/>
        <v>1</v>
      </c>
      <c r="T252" s="430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300</v>
      </c>
      <c r="F253" s="44">
        <f t="shared" si="33"/>
        <v>300</v>
      </c>
      <c r="G253" s="44">
        <f>P!AJ254</f>
        <v>300</v>
      </c>
      <c r="H253" s="44">
        <f>G253*P!AK254</f>
        <v>300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300</v>
      </c>
      <c r="O253" s="46">
        <f t="shared" si="36"/>
        <v>300</v>
      </c>
      <c r="P253" s="47" t="b">
        <f t="shared" si="37"/>
        <v>1</v>
      </c>
      <c r="Q253" s="200" t="str">
        <f t="shared" si="38"/>
        <v>OK</v>
      </c>
      <c r="S253" s="430">
        <f t="shared" si="39"/>
        <v>1</v>
      </c>
      <c r="T253" s="430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53748</v>
      </c>
      <c r="G254" s="141"/>
      <c r="H254" s="140">
        <f>SUM(H4:H253)</f>
        <v>181232</v>
      </c>
      <c r="I254" s="141"/>
      <c r="J254" s="140">
        <f>SUM(J4:J253)</f>
        <v>143637.20799301032</v>
      </c>
      <c r="K254" s="142"/>
      <c r="L254" s="140">
        <f>SUM(L4:L253)</f>
        <v>271121.20799301035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2" priority="3" operator="lessThan">
      <formula>0</formula>
    </cfRule>
  </conditionalFormatting>
  <conditionalFormatting sqref="P4:P253">
    <cfRule type="cellIs" dxfId="471" priority="5" operator="equal">
      <formula>FALSE</formula>
    </cfRule>
  </conditionalFormatting>
  <conditionalFormatting sqref="Q4:Q253">
    <cfRule type="cellIs" dxfId="470" priority="4" operator="equal">
      <formula>"SHOW"</formula>
    </cfRule>
  </conditionalFormatting>
  <conditionalFormatting sqref="Q1:Q1048576">
    <cfRule type="cellIs" dxfId="469" priority="1" operator="equal">
      <formula>"OK"</formula>
    </cfRule>
    <cfRule type="cellIs" dxfId="46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45913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0</v>
      </c>
      <c r="E5" s="188">
        <f>P!H7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0</v>
      </c>
      <c r="E6" s="188">
        <f>P!H8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0</v>
      </c>
      <c r="E8" s="188">
        <f>P!H10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0</v>
      </c>
      <c r="E9" s="188">
        <f>P!H11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0</v>
      </c>
      <c r="E10" s="188">
        <f>P!H12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0</v>
      </c>
      <c r="E13" s="188">
        <f>P!H15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</v>
      </c>
      <c r="E14" s="188">
        <f>P!H16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0</v>
      </c>
      <c r="E15" s="188">
        <f>P!H17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0</v>
      </c>
      <c r="E19" s="188">
        <f>P!H21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0</v>
      </c>
      <c r="E20" s="188">
        <f>P!H22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0</v>
      </c>
      <c r="E22" s="188">
        <f>P!H24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0</v>
      </c>
      <c r="E34" s="188">
        <f>P!H36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0</v>
      </c>
      <c r="E56" s="188">
        <f>P!H58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0</v>
      </c>
      <c r="E58" s="188">
        <f>P!H60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0</v>
      </c>
      <c r="E60" s="188">
        <f>P!H62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</v>
      </c>
      <c r="E61" s="188">
        <f>P!H63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</v>
      </c>
      <c r="E62" s="188">
        <f>P!H64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</v>
      </c>
      <c r="E63" s="188">
        <f>P!H65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</v>
      </c>
      <c r="E65" s="188">
        <f>P!H67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</v>
      </c>
      <c r="E68" s="188">
        <f>P!H70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</v>
      </c>
      <c r="E69" s="188">
        <f>P!H71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</v>
      </c>
      <c r="E70" s="188">
        <f>P!H72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</v>
      </c>
      <c r="E75" s="188">
        <f>P!H77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</v>
      </c>
      <c r="E78" s="188">
        <f>P!H80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0</v>
      </c>
      <c r="E80" s="188">
        <f>P!H82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0</v>
      </c>
      <c r="E87" s="188">
        <f>P!H89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0</v>
      </c>
      <c r="E88" s="188">
        <f>P!H90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0</v>
      </c>
      <c r="E89" s="188">
        <f>P!H91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0</v>
      </c>
      <c r="E95" s="188">
        <f>P!H97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416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</v>
      </c>
      <c r="E99" s="188">
        <f>P!H101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0</v>
      </c>
      <c r="E124" s="188">
        <f>P!H126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0</v>
      </c>
      <c r="E130" s="188">
        <f>P!H132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416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416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0</v>
      </c>
      <c r="E133" s="188">
        <f>P!H135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0</v>
      </c>
      <c r="E150" s="188">
        <f>P!H152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S!L151</f>
        <v>0</v>
      </c>
      <c r="E151" s="188">
        <f>P!H153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0</v>
      </c>
      <c r="E152" s="188">
        <f>P!H154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0</v>
      </c>
      <c r="E153" s="188">
        <f>P!H155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417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0</v>
      </c>
      <c r="E161" s="188">
        <f>P!H163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417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0</v>
      </c>
      <c r="E177" s="188">
        <f>P!H179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0</v>
      </c>
      <c r="E178" s="188">
        <f>P!H180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0</v>
      </c>
      <c r="E179" s="188">
        <f>P!H181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0</v>
      </c>
      <c r="E180" s="188">
        <f>P!H182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0</v>
      </c>
      <c r="E181" s="188">
        <f>P!H183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0</v>
      </c>
      <c r="E182" s="188">
        <f>P!H184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0</v>
      </c>
      <c r="E183" s="188">
        <f>P!H185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0</v>
      </c>
      <c r="E184" s="188">
        <f>P!H186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0</v>
      </c>
      <c r="E185" s="188">
        <f>P!H187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0</v>
      </c>
      <c r="E187" s="188">
        <f>P!H189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0</v>
      </c>
      <c r="E194" s="188">
        <f>P!H196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0</v>
      </c>
      <c r="E195" s="188">
        <f>P!H197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0</v>
      </c>
      <c r="E197" s="188">
        <f>P!H199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</v>
      </c>
      <c r="E198" s="188">
        <f>P!H200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0</v>
      </c>
      <c r="E206" s="188">
        <f>P!H208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0</v>
      </c>
      <c r="E209" s="188">
        <f>P!H211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0</v>
      </c>
      <c r="E211" s="188">
        <f>P!H213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0</v>
      </c>
      <c r="E214" s="188">
        <f>P!H216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0</v>
      </c>
      <c r="E230" s="188">
        <f>P!H232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0</v>
      </c>
      <c r="E231" s="188">
        <f>P!H233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0</v>
      </c>
      <c r="E232" s="188">
        <f>P!H234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417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0</v>
      </c>
      <c r="F243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6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S!L247</f>
        <v>0</v>
      </c>
      <c r="E247" s="188">
        <f>P!H249</f>
        <v>0</v>
      </c>
      <c r="F247" s="326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6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6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0</v>
      </c>
      <c r="F250" s="326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0</v>
      </c>
      <c r="F251" s="326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0</v>
      </c>
      <c r="F252" s="326"/>
      <c r="G252" s="303" t="str">
        <f t="shared" si="7"/>
        <v>OK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45914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0</v>
      </c>
      <c r="E5" s="188">
        <f>P!J7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0</v>
      </c>
      <c r="E6" s="188">
        <f>P!J8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0</v>
      </c>
      <c r="E8" s="188">
        <f>P!J10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0</v>
      </c>
      <c r="E9" s="188">
        <f>P!J11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0</v>
      </c>
      <c r="E12" s="188">
        <f>P!J14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0</v>
      </c>
      <c r="E13" s="188">
        <f>P!J15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0</v>
      </c>
      <c r="E14" s="188">
        <f>P!J16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0</v>
      </c>
      <c r="E15" s="188">
        <f>P!J17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0</v>
      </c>
      <c r="E17" s="188">
        <f>P!J19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0</v>
      </c>
      <c r="E19" s="188">
        <f>P!J21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0</v>
      </c>
      <c r="E20" s="188">
        <f>P!J22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0</v>
      </c>
      <c r="E21" s="188">
        <f>P!J23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0</v>
      </c>
      <c r="E22" s="188">
        <f>P!J24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0</v>
      </c>
      <c r="E25" s="188">
        <f>P!J27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</v>
      </c>
      <c r="E29" s="188">
        <f>P!J31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</v>
      </c>
      <c r="E30" s="188">
        <f>P!J32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0</v>
      </c>
      <c r="E34" s="188">
        <f>P!J36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0</v>
      </c>
      <c r="E36" s="188">
        <f>P!J38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0</v>
      </c>
      <c r="E37" s="188">
        <f>P!J39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0</v>
      </c>
      <c r="E39" s="188">
        <f>P!J41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0</v>
      </c>
      <c r="E47" s="188">
        <f>P!J49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0</v>
      </c>
      <c r="E48" s="188">
        <f>P!J50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0</v>
      </c>
      <c r="E50" s="188">
        <f>P!J52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0</v>
      </c>
      <c r="E51" s="188">
        <f>P!J53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0</v>
      </c>
      <c r="E54" s="188">
        <f>P!J56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0</v>
      </c>
      <c r="E55" s="188">
        <f>P!J57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0</v>
      </c>
      <c r="E56" s="188">
        <f>P!J58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0</v>
      </c>
      <c r="E57" s="188">
        <f>P!J59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0</v>
      </c>
      <c r="E58" s="188">
        <f>P!J60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0</v>
      </c>
      <c r="E59" s="188">
        <f>P!J61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0</v>
      </c>
      <c r="E60" s="188">
        <f>P!J62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0</v>
      </c>
      <c r="E61" s="188">
        <f>P!J63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0</v>
      </c>
      <c r="E62" s="188">
        <f>P!J64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</v>
      </c>
      <c r="E63" s="188">
        <f>P!J65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0</v>
      </c>
      <c r="E65" s="188">
        <f>P!J67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0</v>
      </c>
      <c r="E66" s="188">
        <f>P!J68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0</v>
      </c>
      <c r="E67" s="188">
        <f>P!J69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</v>
      </c>
      <c r="E68" s="188">
        <f>P!J70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0</v>
      </c>
      <c r="E69" s="188">
        <f>P!J71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</v>
      </c>
      <c r="E70" s="188">
        <f>P!J72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0</v>
      </c>
      <c r="E71" s="188">
        <f>P!J73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0</v>
      </c>
      <c r="E72" s="188">
        <f>P!J74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0</v>
      </c>
      <c r="E73" s="188">
        <f>P!J75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0</v>
      </c>
      <c r="E75" s="188">
        <f>P!J77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</v>
      </c>
      <c r="E77" s="188">
        <f>P!J79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</v>
      </c>
      <c r="E78" s="188">
        <f>P!J80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0</v>
      </c>
      <c r="E80" s="188">
        <f>P!J82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</v>
      </c>
      <c r="E84" s="188">
        <f>P!J86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</v>
      </c>
      <c r="E86" s="188">
        <f>P!J88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0</v>
      </c>
      <c r="E87" s="188">
        <f>P!J89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0</v>
      </c>
      <c r="E88" s="188">
        <f>P!J90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0</v>
      </c>
      <c r="E89" s="188">
        <f>P!J91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0</v>
      </c>
      <c r="E92" s="188">
        <f>P!J94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0</v>
      </c>
      <c r="E95" s="188">
        <f>P!J97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0</v>
      </c>
      <c r="E98" s="188">
        <f>P!J100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0</v>
      </c>
      <c r="E99" s="188">
        <f>P!J101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0</v>
      </c>
      <c r="E103" s="188">
        <f>P!J105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0</v>
      </c>
      <c r="E104" s="188">
        <f>P!J106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0</v>
      </c>
      <c r="E106" s="188">
        <f>P!J108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0</v>
      </c>
      <c r="E107" s="188">
        <f>P!J109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0</v>
      </c>
      <c r="E109" s="188">
        <f>P!J111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0</v>
      </c>
      <c r="E123" s="188">
        <f>P!J125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0</v>
      </c>
      <c r="E124" s="188">
        <f>P!J126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0</v>
      </c>
      <c r="E126" s="188">
        <f>P!J128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0</v>
      </c>
      <c r="E130" s="188">
        <f>P!J132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0</v>
      </c>
      <c r="E133" s="188">
        <f>P!J135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0</v>
      </c>
      <c r="E141" s="188">
        <f>P!J143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0</v>
      </c>
      <c r="E143" s="188">
        <f>P!J145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0</v>
      </c>
      <c r="E144" s="188">
        <f>P!J146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0</v>
      </c>
      <c r="E145" s="188">
        <f>P!J147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0</v>
      </c>
      <c r="E150" s="188">
        <f>P!J152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0</v>
      </c>
      <c r="E152" s="188">
        <f>P!J154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0</v>
      </c>
      <c r="E153" s="188">
        <f>P!J155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0</v>
      </c>
      <c r="E154" s="188">
        <f>P!J156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0</v>
      </c>
      <c r="E160" s="188">
        <f>P!J162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0</v>
      </c>
      <c r="E177" s="188">
        <f>P!J179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0</v>
      </c>
      <c r="E178" s="188">
        <f>P!J180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0</v>
      </c>
      <c r="E179" s="188">
        <f>P!J181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0</v>
      </c>
      <c r="E180" s="188">
        <f>P!J182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0</v>
      </c>
      <c r="E181" s="188">
        <f>P!J183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0</v>
      </c>
      <c r="E182" s="188">
        <f>P!J184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0</v>
      </c>
      <c r="E183" s="188">
        <f>P!J185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0</v>
      </c>
      <c r="E184" s="188">
        <f>P!J186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0</v>
      </c>
      <c r="E188" s="188">
        <f>P!J190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0</v>
      </c>
      <c r="E191" s="188">
        <f>P!J193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0</v>
      </c>
      <c r="E194" s="188">
        <f>P!J196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0</v>
      </c>
      <c r="E195" s="188">
        <f>P!J197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0</v>
      </c>
      <c r="E197" s="188">
        <f>P!J199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0</v>
      </c>
      <c r="E198" s="188">
        <f>P!J200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0</v>
      </c>
      <c r="E203" s="188">
        <f>P!J205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0</v>
      </c>
      <c r="E206" s="188">
        <f>P!J208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0</v>
      </c>
      <c r="E207" s="188">
        <f>P!J209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0</v>
      </c>
      <c r="E214" s="188">
        <f>P!J216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0</v>
      </c>
      <c r="E229" s="188">
        <f>P!J231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0</v>
      </c>
      <c r="E230" s="188">
        <f>P!J232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0</v>
      </c>
      <c r="E231" s="188">
        <f>P!J233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0</v>
      </c>
      <c r="E232" s="188">
        <f>P!J234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0</v>
      </c>
      <c r="E233" s="188">
        <f>P!J235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0</v>
      </c>
      <c r="F246" s="282"/>
      <c r="G246" s="303" t="str">
        <f t="shared" si="7"/>
        <v>OK</v>
      </c>
      <c r="H246" s="148"/>
    </row>
    <row r="247" spans="1:8" s="174" customFormat="1" ht="58.5">
      <c r="A247" s="282">
        <f>P!A249</f>
        <v>245</v>
      </c>
      <c r="B247" s="290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S!N247</f>
        <v>0</v>
      </c>
      <c r="E247" s="188">
        <f>P!J249</f>
        <v>0</v>
      </c>
      <c r="F247" s="282"/>
      <c r="G247" s="303" t="str">
        <f t="shared" si="7"/>
        <v>OK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0</v>
      </c>
      <c r="F252" s="282"/>
      <c r="G252" s="303" t="str">
        <f t="shared" si="7"/>
        <v>OK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45915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0</v>
      </c>
      <c r="E5" s="188">
        <f>P!L7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0</v>
      </c>
      <c r="E6" s="188">
        <f>P!L8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0</v>
      </c>
      <c r="E8" s="188">
        <f>P!L10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0</v>
      </c>
      <c r="E10" s="188">
        <f>P!L12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0</v>
      </c>
      <c r="E13" s="188">
        <f>P!L15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</v>
      </c>
      <c r="E14" s="188">
        <f>P!L16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0</v>
      </c>
      <c r="E15" s="188">
        <f>P!L17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0</v>
      </c>
      <c r="E19" s="188">
        <f>P!L21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</v>
      </c>
      <c r="E20" s="188">
        <f>P!L22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0</v>
      </c>
      <c r="E22" s="188">
        <f>P!L24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0</v>
      </c>
      <c r="E34" s="188">
        <f>P!L36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</v>
      </c>
      <c r="E36" s="188">
        <f>P!L38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0</v>
      </c>
      <c r="E56" s="188">
        <f>P!L58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0</v>
      </c>
      <c r="E58" s="188">
        <f>P!L60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0</v>
      </c>
      <c r="E60" s="188">
        <f>P!L62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</v>
      </c>
      <c r="E61" s="188">
        <f>P!L63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</v>
      </c>
      <c r="E62" s="188">
        <f>P!L64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</v>
      </c>
      <c r="E63" s="188">
        <f>P!L65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</v>
      </c>
      <c r="E65" s="188">
        <f>P!L67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</v>
      </c>
      <c r="E69" s="188">
        <f>P!L71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</v>
      </c>
      <c r="E70" s="188">
        <f>P!L72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0</v>
      </c>
      <c r="E71" s="188">
        <f>P!L73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</v>
      </c>
      <c r="E78" s="188">
        <f>P!L80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0</v>
      </c>
      <c r="E80" s="188">
        <f>P!L82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0</v>
      </c>
      <c r="E87" s="188">
        <f>P!L89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0</v>
      </c>
      <c r="E88" s="188">
        <f>P!L90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0</v>
      </c>
      <c r="E89" s="188">
        <f>P!L91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0</v>
      </c>
      <c r="E95" s="188">
        <f>P!L97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</v>
      </c>
      <c r="E99" s="188">
        <f>P!L101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0</v>
      </c>
      <c r="E100" s="188">
        <f>P!L102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0</v>
      </c>
      <c r="E124" s="188">
        <f>P!L126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0</v>
      </c>
      <c r="E126" s="188">
        <f>P!L128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0</v>
      </c>
      <c r="E136" s="188">
        <f>P!L138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S!P146</f>
        <v>0</v>
      </c>
      <c r="E146" s="188">
        <f>P!L148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0</v>
      </c>
      <c r="E150" s="188">
        <f>P!L152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S!P151</f>
        <v>0</v>
      </c>
      <c r="E151" s="188">
        <f>P!L153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0</v>
      </c>
      <c r="E153" s="188">
        <f>P!L155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0</v>
      </c>
      <c r="E168" s="188">
        <f>P!L170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0</v>
      </c>
      <c r="E177" s="188">
        <f>P!L179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0</v>
      </c>
      <c r="E178" s="188">
        <f>P!L180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</v>
      </c>
      <c r="E179" s="188">
        <f>P!L181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</v>
      </c>
      <c r="E180" s="188">
        <f>P!L182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0</v>
      </c>
      <c r="E181" s="188">
        <f>P!L183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0</v>
      </c>
      <c r="E182" s="188">
        <f>P!L184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0</v>
      </c>
      <c r="E183" s="188">
        <f>P!L185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0</v>
      </c>
      <c r="E184" s="188">
        <f>P!L186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0</v>
      </c>
      <c r="E185" s="188">
        <f>P!L187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0</v>
      </c>
      <c r="E193" s="188">
        <f>P!L195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0</v>
      </c>
      <c r="E194" s="188">
        <f>P!L196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0</v>
      </c>
      <c r="E195" s="188">
        <f>P!L197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0</v>
      </c>
      <c r="E197" s="188">
        <f>P!L199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</v>
      </c>
      <c r="E198" s="188">
        <f>P!L200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0</v>
      </c>
      <c r="E205" s="188">
        <f>P!L207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0</v>
      </c>
      <c r="E206" s="188">
        <f>P!L208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0</v>
      </c>
      <c r="E214" s="188">
        <f>P!L216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418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0</v>
      </c>
      <c r="E230" s="188">
        <f>P!L232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0</v>
      </c>
      <c r="E231" s="188">
        <f>P!L233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0</v>
      </c>
      <c r="E232" s="188">
        <f>P!L234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</v>
      </c>
      <c r="E245" s="188">
        <f>P!L247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S!P247</f>
        <v>0</v>
      </c>
      <c r="E247" s="188">
        <f>P!L249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0</v>
      </c>
      <c r="F252" s="282"/>
      <c r="G252" s="303" t="str">
        <f t="shared" si="7"/>
        <v>OK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45916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0</v>
      </c>
      <c r="E5" s="188">
        <f>P!N7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0</v>
      </c>
      <c r="E6" s="188">
        <f>P!N8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0</v>
      </c>
      <c r="E8" s="188">
        <f>P!N10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0</v>
      </c>
      <c r="E9" s="188">
        <f>P!N11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0</v>
      </c>
      <c r="E13" s="188">
        <f>P!N15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</v>
      </c>
      <c r="E14" s="188">
        <f>P!N16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0</v>
      </c>
      <c r="E15" s="188">
        <f>P!N17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0</v>
      </c>
      <c r="E19" s="188">
        <f>P!N21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</v>
      </c>
      <c r="E20" s="188">
        <f>P!N22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0</v>
      </c>
      <c r="E29" s="188">
        <f>P!N31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0</v>
      </c>
      <c r="E34" s="188">
        <f>P!N36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0</v>
      </c>
      <c r="E54" s="188">
        <f>P!N56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0</v>
      </c>
      <c r="E55" s="188">
        <f>P!N57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0</v>
      </c>
      <c r="E56" s="188">
        <f>P!N58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0</v>
      </c>
      <c r="E58" s="188">
        <f>P!N60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0</v>
      </c>
      <c r="E60" s="188">
        <f>P!N62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</v>
      </c>
      <c r="E61" s="188">
        <f>P!N63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</v>
      </c>
      <c r="E62" s="188">
        <f>P!N64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</v>
      </c>
      <c r="E63" s="188">
        <f>P!N65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S!R64</f>
        <v>0</v>
      </c>
      <c r="E64" s="188">
        <f>P!N66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</v>
      </c>
      <c r="E65" s="188">
        <f>P!N67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0</v>
      </c>
      <c r="E66" s="188">
        <f>P!N68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0</v>
      </c>
      <c r="E67" s="188">
        <f>P!N69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</v>
      </c>
      <c r="E68" s="188">
        <f>P!N70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</v>
      </c>
      <c r="E69" s="188">
        <f>P!N71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</v>
      </c>
      <c r="E70" s="188">
        <f>P!N72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0</v>
      </c>
      <c r="E71" s="188">
        <f>P!N73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</v>
      </c>
      <c r="E72" s="188">
        <f>P!N74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</v>
      </c>
      <c r="E75" s="188">
        <f>P!N77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</v>
      </c>
      <c r="E78" s="188">
        <f>P!N80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0</v>
      </c>
      <c r="E80" s="188">
        <f>P!N82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</v>
      </c>
      <c r="E86" s="188">
        <f>P!N88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0</v>
      </c>
      <c r="E87" s="188">
        <f>P!N89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0</v>
      </c>
      <c r="E88" s="188">
        <f>P!N90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0</v>
      </c>
      <c r="E89" s="188">
        <f>P!N91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0</v>
      </c>
      <c r="E92" s="188">
        <f>P!N94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0</v>
      </c>
      <c r="E95" s="188">
        <f>P!N97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0</v>
      </c>
      <c r="E98" s="188">
        <f>P!N100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0</v>
      </c>
      <c r="E109" s="188">
        <f>P!N111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</v>
      </c>
      <c r="F112" s="282" t="str">
        <f t="shared" si="2"/>
        <v>হ্যা</v>
      </c>
      <c r="G112" s="303" t="str">
        <f t="shared" si="3"/>
        <v>OK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0</v>
      </c>
      <c r="E123" s="188">
        <f>P!N125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0</v>
      </c>
      <c r="E124" s="188">
        <f>P!N126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0</v>
      </c>
      <c r="F130" s="282" t="str">
        <f t="shared" si="2"/>
        <v>হ্যা</v>
      </c>
      <c r="G130" s="303" t="str">
        <f t="shared" si="3"/>
        <v>OK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0</v>
      </c>
      <c r="E132" s="188">
        <f>P!N134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0</v>
      </c>
      <c r="E143" s="188">
        <f>P!N145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0</v>
      </c>
      <c r="E147" s="188">
        <f>P!N149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0</v>
      </c>
      <c r="E150" s="188">
        <f>P!N152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0</v>
      </c>
      <c r="E152" s="188">
        <f>P!N154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0</v>
      </c>
      <c r="E154" s="188">
        <f>P!N156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S!R158</f>
        <v>0</v>
      </c>
      <c r="E158" s="188">
        <f>P!N160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0</v>
      </c>
      <c r="E169" s="188">
        <f>P!N171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0</v>
      </c>
      <c r="E177" s="188">
        <f>P!N179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0</v>
      </c>
      <c r="E178" s="188">
        <f>P!N180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0</v>
      </c>
      <c r="E179" s="188">
        <f>P!N181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0</v>
      </c>
      <c r="E180" s="188">
        <f>P!N182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0</v>
      </c>
      <c r="E181" s="188">
        <f>P!N183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0</v>
      </c>
      <c r="E182" s="188">
        <f>P!N184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0</v>
      </c>
      <c r="E183" s="188">
        <f>P!N185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0</v>
      </c>
      <c r="E184" s="188">
        <f>P!N186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0</v>
      </c>
      <c r="E187" s="188">
        <f>P!N189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0</v>
      </c>
      <c r="E190" s="188">
        <f>P!N192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0</v>
      </c>
      <c r="E193" s="188">
        <f>P!N195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0</v>
      </c>
      <c r="E195" s="188">
        <f>P!N197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0</v>
      </c>
      <c r="E197" s="188">
        <f>P!N199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</v>
      </c>
      <c r="E198" s="188">
        <f>P!N200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0</v>
      </c>
      <c r="E206" s="188">
        <f>P!N208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0</v>
      </c>
      <c r="E209" s="188">
        <f>P!N211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0</v>
      </c>
      <c r="E214" s="188">
        <f>P!N216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0</v>
      </c>
      <c r="E229" s="188">
        <f>P!N231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0</v>
      </c>
      <c r="E230" s="188">
        <f>P!N232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0</v>
      </c>
      <c r="E231" s="188">
        <f>P!N233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0</v>
      </c>
      <c r="E232" s="188">
        <f>P!N234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0</v>
      </c>
      <c r="E245" s="188">
        <f>P!N247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S!R247</f>
        <v>0</v>
      </c>
      <c r="E247" s="188">
        <f>P!N249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45917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S!T3</f>
        <v>0</v>
      </c>
      <c r="E3" s="188">
        <f>P!P5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0</v>
      </c>
      <c r="E5" s="188">
        <f>P!P7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0</v>
      </c>
      <c r="E6" s="188">
        <f>P!P8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0</v>
      </c>
      <c r="E8" s="188">
        <f>P!P10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0</v>
      </c>
      <c r="E9" s="188">
        <f>P!P11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0</v>
      </c>
      <c r="E10" s="188">
        <f>P!P12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0</v>
      </c>
      <c r="E13" s="188">
        <f>P!P15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</v>
      </c>
      <c r="E14" s="188">
        <f>P!P16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0</v>
      </c>
      <c r="E15" s="188">
        <f>P!P17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0</v>
      </c>
      <c r="E19" s="188">
        <f>P!P21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0</v>
      </c>
      <c r="E20" s="188">
        <f>P!P22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0</v>
      </c>
      <c r="E22" s="188">
        <f>P!P24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0</v>
      </c>
      <c r="E34" s="188">
        <f>P!P36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0</v>
      </c>
      <c r="E39" s="188">
        <f>P!P41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0</v>
      </c>
      <c r="E56" s="188">
        <f>P!P58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0</v>
      </c>
      <c r="E58" s="188">
        <f>P!P60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0</v>
      </c>
      <c r="E60" s="188">
        <f>P!P62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</v>
      </c>
      <c r="E61" s="188">
        <f>P!P63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</v>
      </c>
      <c r="E62" s="188">
        <f>P!P64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</v>
      </c>
      <c r="E65" s="188">
        <f>P!P67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</v>
      </c>
      <c r="E69" s="188">
        <f>P!P71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</v>
      </c>
      <c r="E70" s="188">
        <f>P!P72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</v>
      </c>
      <c r="E75" s="188">
        <f>P!P77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</v>
      </c>
      <c r="E78" s="188">
        <f>P!P80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0</v>
      </c>
      <c r="E80" s="188">
        <f>P!P82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0</v>
      </c>
      <c r="E87" s="188">
        <f>P!P89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0</v>
      </c>
      <c r="E88" s="188">
        <f>P!P90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0</v>
      </c>
      <c r="E89" s="188">
        <f>P!P91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0</v>
      </c>
      <c r="E95" s="188">
        <f>P!P97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0</v>
      </c>
      <c r="E104" s="188">
        <f>P!P106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0</v>
      </c>
      <c r="E109" s="188">
        <f>P!P111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0</v>
      </c>
      <c r="E123" s="188">
        <f>P!P125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0</v>
      </c>
      <c r="E124" s="188">
        <f>P!P126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0</v>
      </c>
      <c r="E129" s="188">
        <f>P!P131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0</v>
      </c>
      <c r="E130" s="188">
        <f>P!P132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0</v>
      </c>
      <c r="E133" s="188">
        <f>P!P135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0</v>
      </c>
      <c r="E150" s="188">
        <f>P!P152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0</v>
      </c>
      <c r="E152" s="188">
        <f>P!P154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0</v>
      </c>
      <c r="E153" s="188">
        <f>P!P155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0</v>
      </c>
      <c r="E161" s="188">
        <f>P!P163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0</v>
      </c>
      <c r="E177" s="188">
        <f>P!P179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0</v>
      </c>
      <c r="E178" s="188">
        <f>P!P180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0</v>
      </c>
      <c r="E179" s="188">
        <f>P!P181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0</v>
      </c>
      <c r="E180" s="188">
        <f>P!P182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0</v>
      </c>
      <c r="E181" s="188">
        <f>P!P183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0</v>
      </c>
      <c r="E182" s="188">
        <f>P!P184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0</v>
      </c>
      <c r="E183" s="188">
        <f>P!P185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0</v>
      </c>
      <c r="E184" s="188">
        <f>P!P186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0</v>
      </c>
      <c r="E185" s="188">
        <f>P!P187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0</v>
      </c>
      <c r="E187" s="188">
        <f>P!P189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0</v>
      </c>
      <c r="E194" s="188">
        <f>P!P196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0</v>
      </c>
      <c r="E195" s="188">
        <f>P!P197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0</v>
      </c>
      <c r="E197" s="188">
        <f>P!P199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</v>
      </c>
      <c r="E198" s="188">
        <f>P!P200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0</v>
      </c>
      <c r="E203" s="188">
        <f>P!P205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0</v>
      </c>
      <c r="E211" s="188">
        <f>P!P213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0</v>
      </c>
      <c r="E214" s="188">
        <f>P!P216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0</v>
      </c>
      <c r="E229" s="188">
        <f>P!P231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0</v>
      </c>
      <c r="E230" s="188">
        <f>P!P232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0</v>
      </c>
      <c r="E231" s="188">
        <f>P!P233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0</v>
      </c>
      <c r="E232" s="188">
        <f>P!P234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</v>
      </c>
      <c r="E245" s="188">
        <f>P!P247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S!T247</f>
        <v>0</v>
      </c>
      <c r="E247" s="188">
        <f>P!P249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45918</v>
      </c>
      <c r="E1" s="527"/>
      <c r="F1" s="527"/>
      <c r="G1" s="302"/>
      <c r="H1" s="148" t="s">
        <v>405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0</v>
      </c>
      <c r="E5" s="188">
        <f>P!R7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0</v>
      </c>
      <c r="E6" s="188">
        <f>P!R8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0</v>
      </c>
      <c r="E8" s="188">
        <f>P!R10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0</v>
      </c>
      <c r="E9" s="188">
        <f>P!R11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0</v>
      </c>
      <c r="E10" s="188">
        <f>P!R12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0</v>
      </c>
      <c r="E13" s="188">
        <f>P!R15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</v>
      </c>
      <c r="E14" s="188">
        <f>P!R16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0</v>
      </c>
      <c r="E15" s="188">
        <f>P!R17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0</v>
      </c>
      <c r="E19" s="188">
        <f>P!R21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0</v>
      </c>
      <c r="E20" s="188">
        <f>P!R22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0</v>
      </c>
      <c r="E21" s="188">
        <f>P!R23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0</v>
      </c>
      <c r="E22" s="188">
        <f>P!R24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0</v>
      </c>
      <c r="E34" s="188">
        <f>P!R36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0</v>
      </c>
      <c r="E56" s="188">
        <f>P!R58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0</v>
      </c>
      <c r="E58" s="188">
        <f>P!R60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0</v>
      </c>
      <c r="E60" s="188">
        <f>P!R62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</v>
      </c>
      <c r="E61" s="188">
        <f>P!R63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</v>
      </c>
      <c r="E62" s="188">
        <f>P!R64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</v>
      </c>
      <c r="E63" s="188">
        <f>P!R65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</v>
      </c>
      <c r="E65" s="188">
        <f>P!R67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0</v>
      </c>
      <c r="E66" s="188">
        <f>P!R68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0</v>
      </c>
      <c r="E67" s="188">
        <f>P!R69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</v>
      </c>
      <c r="E68" s="188">
        <f>P!R70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</v>
      </c>
      <c r="E69" s="188">
        <f>P!R71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</v>
      </c>
      <c r="E70" s="188">
        <f>P!R72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0</v>
      </c>
      <c r="E71" s="188">
        <f>P!R73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</v>
      </c>
      <c r="E72" s="188">
        <f>P!R74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</v>
      </c>
      <c r="E73" s="188">
        <f>P!R75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</v>
      </c>
      <c r="E75" s="188">
        <f>P!R77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</v>
      </c>
      <c r="E77" s="188">
        <f>P!R79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</v>
      </c>
      <c r="E78" s="188">
        <f>P!R80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0</v>
      </c>
      <c r="E80" s="188">
        <f>P!R82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</v>
      </c>
      <c r="E86" s="188">
        <f>P!R88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0</v>
      </c>
      <c r="E87" s="188">
        <f>P!R89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0</v>
      </c>
      <c r="E88" s="188">
        <f>P!R90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0</v>
      </c>
      <c r="E89" s="188">
        <f>P!R91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0</v>
      </c>
      <c r="E95" s="188">
        <f>P!R97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</v>
      </c>
      <c r="E99" s="188">
        <f>P!R101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0</v>
      </c>
      <c r="E104" s="188">
        <f>P!R106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0</v>
      </c>
      <c r="E109" s="188">
        <f>P!R111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0</v>
      </c>
      <c r="E123" s="188">
        <f>P!R125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0</v>
      </c>
      <c r="E124" s="188">
        <f>P!R126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0</v>
      </c>
      <c r="E126" s="188">
        <f>P!R128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0</v>
      </c>
      <c r="E129" s="188">
        <f>P!R131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0</v>
      </c>
      <c r="E141" s="188">
        <f>P!R143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0</v>
      </c>
      <c r="E143" s="188">
        <f>P!R145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0</v>
      </c>
      <c r="E145" s="188">
        <f>P!R147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0</v>
      </c>
      <c r="E150" s="188">
        <f>P!R152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S!V151</f>
        <v>0</v>
      </c>
      <c r="E151" s="188">
        <f>P!R153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0</v>
      </c>
      <c r="E152" s="188">
        <f>P!R154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0</v>
      </c>
      <c r="E153" s="188">
        <f>P!R155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0</v>
      </c>
      <c r="E168" s="188">
        <f>P!R170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0</v>
      </c>
      <c r="E177" s="188">
        <f>P!R179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0</v>
      </c>
      <c r="E178" s="188">
        <f>P!R180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0</v>
      </c>
      <c r="E179" s="188">
        <f>P!R181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0</v>
      </c>
      <c r="E180" s="188">
        <f>P!R182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0</v>
      </c>
      <c r="E181" s="188">
        <f>P!R183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0</v>
      </c>
      <c r="E182" s="188">
        <f>P!R184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0</v>
      </c>
      <c r="E183" s="188">
        <f>P!R185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0</v>
      </c>
      <c r="E184" s="188">
        <f>P!R186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0</v>
      </c>
      <c r="E194" s="188">
        <f>P!R196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0</v>
      </c>
      <c r="E195" s="188">
        <f>P!R197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0</v>
      </c>
      <c r="E197" s="188">
        <f>P!R199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</v>
      </c>
      <c r="E198" s="188">
        <f>P!R200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0</v>
      </c>
      <c r="E206" s="188">
        <f>P!R208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0</v>
      </c>
      <c r="E207" s="188">
        <f>P!R209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0</v>
      </c>
      <c r="E210" s="188">
        <f>P!R212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0</v>
      </c>
      <c r="E214" s="188">
        <f>P!R216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0</v>
      </c>
      <c r="E230" s="188">
        <f>P!R232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0</v>
      </c>
      <c r="E231" s="188">
        <f>P!R233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0</v>
      </c>
      <c r="E232" s="188">
        <f>P!R234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0</v>
      </c>
      <c r="E233" s="188">
        <f>P!R235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 hidden="1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S!V247</f>
        <v>0</v>
      </c>
      <c r="E247" s="188">
        <f>P!R249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45919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0</v>
      </c>
      <c r="E5" s="188">
        <f>P!T7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0</v>
      </c>
      <c r="E6" s="188">
        <f>P!T8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0</v>
      </c>
      <c r="E8" s="188">
        <f>P!T10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0</v>
      </c>
      <c r="E9" s="188">
        <f>P!T11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0</v>
      </c>
      <c r="E10" s="188">
        <f>P!T12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0</v>
      </c>
      <c r="E13" s="188">
        <f>P!T15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0</v>
      </c>
      <c r="E14" s="188">
        <f>P!T16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0</v>
      </c>
      <c r="E15" s="188">
        <f>P!T17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</v>
      </c>
      <c r="E17" s="188">
        <f>P!T19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0</v>
      </c>
      <c r="E19" s="188">
        <f>P!T21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0</v>
      </c>
      <c r="E20" s="188">
        <f>P!T22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0</v>
      </c>
      <c r="E21" s="188">
        <f>P!T23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0</v>
      </c>
      <c r="E22" s="188">
        <f>P!T24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0</v>
      </c>
      <c r="E29" s="188">
        <f>P!T31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</v>
      </c>
      <c r="E30" s="188">
        <f>P!T32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0</v>
      </c>
      <c r="E31" s="188">
        <f>P!T33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0</v>
      </c>
      <c r="E34" s="188">
        <f>P!T36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0</v>
      </c>
      <c r="E35" s="188">
        <f>P!T37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0</v>
      </c>
      <c r="E36" s="188">
        <f>P!T38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0</v>
      </c>
      <c r="E39" s="188">
        <f>P!T41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0</v>
      </c>
      <c r="E40" s="188">
        <f>P!T42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0</v>
      </c>
      <c r="E41" s="188">
        <f>P!T43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0</v>
      </c>
      <c r="E45" s="188">
        <f>P!T47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0</v>
      </c>
      <c r="E50" s="188">
        <f>P!T52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0</v>
      </c>
      <c r="E51" s="188">
        <f>P!T53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0</v>
      </c>
      <c r="E54" s="188">
        <f>P!T56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0</v>
      </c>
      <c r="E55" s="188">
        <f>P!T57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0</v>
      </c>
      <c r="E56" s="188">
        <f>P!T58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0</v>
      </c>
      <c r="E58" s="188">
        <f>P!T60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0</v>
      </c>
      <c r="E59" s="188">
        <f>P!T61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0</v>
      </c>
      <c r="E60" s="188">
        <f>P!T62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</v>
      </c>
      <c r="E61" s="188">
        <f>P!T63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0</v>
      </c>
      <c r="E62" s="188">
        <f>P!T64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</v>
      </c>
      <c r="E63" s="188">
        <f>P!T65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</v>
      </c>
      <c r="E65" s="188">
        <f>P!T67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0</v>
      </c>
      <c r="E66" s="188">
        <f>P!T68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0</v>
      </c>
      <c r="E67" s="188">
        <f>P!T69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</v>
      </c>
      <c r="E68" s="188">
        <f>P!T70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</v>
      </c>
      <c r="E69" s="188">
        <f>P!T71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</v>
      </c>
      <c r="E70" s="188">
        <f>P!T72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0</v>
      </c>
      <c r="E71" s="188">
        <f>P!T73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0</v>
      </c>
      <c r="E72" s="188">
        <f>P!T74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0</v>
      </c>
      <c r="E73" s="188">
        <f>P!T75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0</v>
      </c>
      <c r="E75" s="188">
        <f>P!T77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</v>
      </c>
      <c r="E77" s="188">
        <f>P!T79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</v>
      </c>
      <c r="E78" s="188">
        <f>P!T80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</v>
      </c>
      <c r="E79" s="188">
        <f>P!T81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0</v>
      </c>
      <c r="E80" s="188">
        <f>P!T82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</v>
      </c>
      <c r="E86" s="188">
        <f>P!T88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0</v>
      </c>
      <c r="E87" s="188">
        <f>P!T89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0</v>
      </c>
      <c r="E88" s="188">
        <f>P!T90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0</v>
      </c>
      <c r="E89" s="188">
        <f>P!T91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0</v>
      </c>
      <c r="E92" s="188">
        <f>P!T94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0</v>
      </c>
      <c r="E95" s="188">
        <f>P!T97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</v>
      </c>
      <c r="E96" s="188">
        <f>P!T98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</v>
      </c>
      <c r="E97" s="188">
        <f>P!T99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0</v>
      </c>
      <c r="E107" s="188">
        <f>P!T109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0</v>
      </c>
      <c r="E109" s="188">
        <f>P!T111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0</v>
      </c>
      <c r="E120" s="188">
        <f>P!T122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0</v>
      </c>
      <c r="E123" s="188">
        <f>P!T125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0</v>
      </c>
      <c r="E124" s="188">
        <f>P!T126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0</v>
      </c>
      <c r="E126" s="188">
        <f>P!T128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0</v>
      </c>
      <c r="E141" s="188">
        <f>P!T143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0</v>
      </c>
      <c r="E143" s="188">
        <f>P!T145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0</v>
      </c>
      <c r="E146" s="188">
        <f>P!T148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0</v>
      </c>
      <c r="E150" s="188">
        <f>P!T152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0</v>
      </c>
      <c r="E152" s="188">
        <f>P!T154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0</v>
      </c>
      <c r="E153" s="188">
        <f>P!T155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0</v>
      </c>
      <c r="E160" s="188">
        <f>P!T162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0</v>
      </c>
      <c r="E169" s="188">
        <f>P!T171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0</v>
      </c>
      <c r="E171" s="188">
        <f>P!T173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0</v>
      </c>
      <c r="E177" s="188">
        <f>P!T179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0</v>
      </c>
      <c r="E178" s="188">
        <f>P!T180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0</v>
      </c>
      <c r="E179" s="188">
        <f>P!T181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0</v>
      </c>
      <c r="E180" s="188">
        <f>P!T182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0</v>
      </c>
      <c r="E181" s="188">
        <f>P!T183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0</v>
      </c>
      <c r="E182" s="188">
        <f>P!T184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0</v>
      </c>
      <c r="E183" s="188">
        <f>P!T185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0</v>
      </c>
      <c r="E184" s="188">
        <f>P!T186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0</v>
      </c>
      <c r="E185" s="188">
        <f>P!T187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0</v>
      </c>
      <c r="E188" s="188">
        <f>P!T190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0</v>
      </c>
      <c r="E191" s="188">
        <f>P!T193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0</v>
      </c>
      <c r="E193" s="188">
        <f>P!T195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0</v>
      </c>
      <c r="E194" s="188">
        <f>P!T196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0</v>
      </c>
      <c r="E195" s="188">
        <f>P!T197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0</v>
      </c>
      <c r="E197" s="188">
        <f>P!T199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0</v>
      </c>
      <c r="E198" s="188">
        <f>P!T200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</v>
      </c>
      <c r="E199" s="188">
        <f>P!T201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0</v>
      </c>
      <c r="E205" s="188">
        <f>P!T207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0</v>
      </c>
      <c r="E206" s="188">
        <f>P!T208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0</v>
      </c>
      <c r="E209" s="188">
        <f>P!T211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0</v>
      </c>
      <c r="E214" s="188">
        <f>P!T216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419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0</v>
      </c>
      <c r="E229" s="188">
        <f>P!T231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420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0</v>
      </c>
      <c r="E230" s="188">
        <f>P!T232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0</v>
      </c>
      <c r="E231" s="188">
        <f>P!T233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0</v>
      </c>
      <c r="E232" s="188">
        <f>P!T234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0</v>
      </c>
      <c r="E245" s="188">
        <f>P!T247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S!X247</f>
        <v>0</v>
      </c>
      <c r="E247" s="188">
        <f>P!T249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0</v>
      </c>
      <c r="F252" s="282"/>
      <c r="G252" s="303" t="str">
        <f t="shared" si="7"/>
        <v>OK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45920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0</v>
      </c>
      <c r="E5" s="188">
        <f>P!V7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0</v>
      </c>
      <c r="E8" s="188">
        <f>P!V10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0</v>
      </c>
      <c r="E9" s="188">
        <f>P!V11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0</v>
      </c>
      <c r="E10" s="188">
        <f>P!V12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0</v>
      </c>
      <c r="E13" s="188">
        <f>P!V15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0</v>
      </c>
      <c r="E14" s="188">
        <f>P!V16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0</v>
      </c>
      <c r="E15" s="188">
        <f>P!V17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0</v>
      </c>
      <c r="E19" s="188">
        <f>P!V21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0</v>
      </c>
      <c r="E20" s="188">
        <f>P!V22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0</v>
      </c>
      <c r="E22" s="188">
        <f>P!V24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0</v>
      </c>
      <c r="E34" s="188">
        <f>P!V36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0</v>
      </c>
      <c r="E50" s="188">
        <f>P!V52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0</v>
      </c>
      <c r="E51" s="188">
        <f>P!V53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0</v>
      </c>
      <c r="E56" s="188">
        <f>P!V58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0</v>
      </c>
      <c r="E58" s="188">
        <f>P!V60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0</v>
      </c>
      <c r="E60" s="188">
        <f>P!V62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</v>
      </c>
      <c r="E61" s="188">
        <f>P!V63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0</v>
      </c>
      <c r="E62" s="188">
        <f>P!V64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</v>
      </c>
      <c r="E63" s="188">
        <f>P!V65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</v>
      </c>
      <c r="E65" s="188">
        <f>P!V67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</v>
      </c>
      <c r="E68" s="188">
        <f>P!V70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</v>
      </c>
      <c r="E69" s="188">
        <f>P!V71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</v>
      </c>
      <c r="E70" s="188">
        <f>P!V72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0</v>
      </c>
      <c r="E71" s="188">
        <f>P!V73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</v>
      </c>
      <c r="E75" s="188">
        <f>P!V77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0</v>
      </c>
      <c r="E77" s="188">
        <f>P!V79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</v>
      </c>
      <c r="E78" s="188">
        <f>P!V80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0</v>
      </c>
      <c r="E80" s="188">
        <f>P!V82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</v>
      </c>
      <c r="E86" s="188">
        <f>P!V88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0</v>
      </c>
      <c r="E87" s="188">
        <f>P!V89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0</v>
      </c>
      <c r="E88" s="188">
        <f>P!V90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0</v>
      </c>
      <c r="E89" s="188">
        <f>P!V91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0</v>
      </c>
      <c r="E95" s="188">
        <f>P!V97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0</v>
      </c>
      <c r="E98" s="188">
        <f>P!V100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0</v>
      </c>
      <c r="E99" s="188">
        <f>P!V101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0</v>
      </c>
      <c r="E104" s="188">
        <f>P!V106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0</v>
      </c>
      <c r="E106" s="188">
        <f>P!V108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0</v>
      </c>
      <c r="E107" s="188">
        <f>P!V109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0</v>
      </c>
      <c r="E109" s="188">
        <f>P!V111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0</v>
      </c>
      <c r="E123" s="188">
        <f>P!V125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0</v>
      </c>
      <c r="E124" s="188">
        <f>P!V126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0</v>
      </c>
      <c r="E130" s="188">
        <f>P!V132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0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0</v>
      </c>
      <c r="E133" s="188">
        <f>P!V135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0</v>
      </c>
      <c r="E134" s="188">
        <f>P!V136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0</v>
      </c>
      <c r="E143" s="188">
        <f>P!V145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0</v>
      </c>
      <c r="E148" s="188">
        <f>P!V150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0</v>
      </c>
      <c r="E149" s="188">
        <f>P!V151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0</v>
      </c>
      <c r="E150" s="188">
        <f>P!V152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S!Z151</f>
        <v>0</v>
      </c>
      <c r="E151" s="188">
        <f>P!V153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0</v>
      </c>
      <c r="E152" s="188">
        <f>P!V154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0</v>
      </c>
      <c r="E153" s="188">
        <f>P!V155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0</v>
      </c>
      <c r="E154" s="188">
        <f>P!V156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S!Z158</f>
        <v>0</v>
      </c>
      <c r="E158" s="188">
        <f>P!V160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0</v>
      </c>
      <c r="E160" s="188">
        <f>P!V162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0</v>
      </c>
      <c r="E161" s="188">
        <f>P!V163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0</v>
      </c>
      <c r="E167" s="188">
        <f>P!V169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0</v>
      </c>
      <c r="E177" s="188">
        <f>P!V179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0</v>
      </c>
      <c r="E178" s="188">
        <f>P!V180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0</v>
      </c>
      <c r="E179" s="188">
        <f>P!V181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0</v>
      </c>
      <c r="E180" s="188">
        <f>P!V182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0</v>
      </c>
      <c r="E181" s="188">
        <f>P!V183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0</v>
      </c>
      <c r="E182" s="188">
        <f>P!V184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0</v>
      </c>
      <c r="E183" s="188">
        <f>P!V185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0</v>
      </c>
      <c r="E184" s="188">
        <f>P!V186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0</v>
      </c>
      <c r="E187" s="188">
        <f>P!V189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0</v>
      </c>
      <c r="E194" s="188">
        <f>P!V196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0</v>
      </c>
      <c r="E195" s="188">
        <f>P!V197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0</v>
      </c>
      <c r="E197" s="188">
        <f>P!V199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0</v>
      </c>
      <c r="E198" s="188">
        <f>P!V200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0</v>
      </c>
      <c r="E203" s="188">
        <f>P!V205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0</v>
      </c>
      <c r="E206" s="188">
        <f>P!V208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0</v>
      </c>
      <c r="E211" s="188">
        <f>P!V213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0</v>
      </c>
      <c r="E214" s="188">
        <f>P!V216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0</v>
      </c>
      <c r="E230" s="188">
        <f>P!V232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0</v>
      </c>
      <c r="E231" s="188">
        <f>P!V233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0</v>
      </c>
      <c r="E232" s="188">
        <f>P!V234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0</v>
      </c>
      <c r="E233" s="188">
        <f>P!V235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0</v>
      </c>
      <c r="E245" s="188">
        <f>P!V247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S!Z247</f>
        <v>0</v>
      </c>
      <c r="E247" s="188">
        <f>P!V249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0</v>
      </c>
      <c r="F250" s="282"/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0</v>
      </c>
      <c r="F251" s="282"/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0</v>
      </c>
      <c r="F252" s="282"/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45921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0</v>
      </c>
      <c r="E5" s="188">
        <f>P!X7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0</v>
      </c>
      <c r="E6" s="188">
        <f>P!X8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0</v>
      </c>
      <c r="E8" s="188">
        <f>P!X10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0</v>
      </c>
      <c r="E9" s="188">
        <f>P!X11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0</v>
      </c>
      <c r="E13" s="188">
        <f>P!X15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0</v>
      </c>
      <c r="E14" s="188">
        <f>P!X16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0</v>
      </c>
      <c r="E15" s="188">
        <f>P!X17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0</v>
      </c>
      <c r="E19" s="188">
        <f>P!X21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0</v>
      </c>
      <c r="E20" s="188">
        <f>P!X22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0</v>
      </c>
      <c r="E22" s="188">
        <f>P!X24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0</v>
      </c>
      <c r="E34" s="188">
        <f>P!X36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0</v>
      </c>
      <c r="E50" s="188">
        <f>P!X52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0</v>
      </c>
      <c r="E51" s="188">
        <f>P!X53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0</v>
      </c>
      <c r="E56" s="188">
        <f>P!X58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0</v>
      </c>
      <c r="E58" s="188">
        <f>P!X60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0</v>
      </c>
      <c r="E60" s="188">
        <f>P!X62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</v>
      </c>
      <c r="E61" s="188">
        <f>P!X63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0</v>
      </c>
      <c r="E62" s="188">
        <f>P!X64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</v>
      </c>
      <c r="E63" s="188">
        <f>P!X65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</v>
      </c>
      <c r="E65" s="188">
        <f>P!X67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</v>
      </c>
      <c r="E68" s="188">
        <f>P!X70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</v>
      </c>
      <c r="E69" s="188">
        <f>P!X71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</v>
      </c>
      <c r="E70" s="188">
        <f>P!X72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0</v>
      </c>
      <c r="E71" s="188">
        <f>P!X73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</v>
      </c>
      <c r="E75" s="188">
        <f>P!X77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0</v>
      </c>
      <c r="E77" s="188">
        <f>P!X79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</v>
      </c>
      <c r="E78" s="188">
        <f>P!X80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0</v>
      </c>
      <c r="E80" s="188">
        <f>P!X82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</v>
      </c>
      <c r="E86" s="188">
        <f>P!X88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0</v>
      </c>
      <c r="E87" s="188">
        <f>P!X89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0</v>
      </c>
      <c r="E88" s="188">
        <f>P!X90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0</v>
      </c>
      <c r="E89" s="188">
        <f>P!X91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0</v>
      </c>
      <c r="E95" s="188">
        <f>P!X97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0</v>
      </c>
      <c r="E98" s="188">
        <f>P!X100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0</v>
      </c>
      <c r="E99" s="188">
        <f>P!X101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0</v>
      </c>
      <c r="E104" s="188">
        <f>P!X106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0</v>
      </c>
      <c r="E106" s="188">
        <f>P!X108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0</v>
      </c>
      <c r="E107" s="188">
        <f>P!X109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0</v>
      </c>
      <c r="E109" s="188">
        <f>P!X111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0</v>
      </c>
      <c r="E123" s="188">
        <f>P!X125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0</v>
      </c>
      <c r="E124" s="188">
        <f>P!X126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0</v>
      </c>
      <c r="E130" s="188">
        <f>P!X132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0</v>
      </c>
      <c r="E132" s="188">
        <f>P!X134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0</v>
      </c>
      <c r="E143" s="188">
        <f>P!X145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0</v>
      </c>
      <c r="E150" s="188">
        <f>P!X152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0</v>
      </c>
      <c r="E152" s="188">
        <f>P!X154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0</v>
      </c>
      <c r="E154" s="188">
        <f>P!X156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0</v>
      </c>
      <c r="E160" s="188">
        <f>P!X162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0</v>
      </c>
      <c r="E177" s="188">
        <f>P!X179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0</v>
      </c>
      <c r="E178" s="188">
        <f>P!X180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0</v>
      </c>
      <c r="E179" s="188">
        <f>P!X181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0</v>
      </c>
      <c r="E180" s="188">
        <f>P!X182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0</v>
      </c>
      <c r="E181" s="188">
        <f>P!X183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0</v>
      </c>
      <c r="E182" s="188">
        <f>P!X184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0</v>
      </c>
      <c r="E183" s="188">
        <f>P!X185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0</v>
      </c>
      <c r="E184" s="188">
        <f>P!X186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0</v>
      </c>
      <c r="E194" s="188">
        <f>P!X196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0</v>
      </c>
      <c r="E195" s="188">
        <f>P!X197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0</v>
      </c>
      <c r="E197" s="188">
        <f>P!X199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0</v>
      </c>
      <c r="E198" s="188">
        <f>P!X200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0</v>
      </c>
      <c r="E203" s="188">
        <f>P!X205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0</v>
      </c>
      <c r="E206" s="188">
        <f>P!X208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0</v>
      </c>
      <c r="E230" s="188">
        <f>P!X232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0</v>
      </c>
      <c r="E231" s="188">
        <f>P!X233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0</v>
      </c>
      <c r="E232" s="188">
        <f>P!X234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0</v>
      </c>
      <c r="E233" s="188">
        <f>P!X235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</v>
      </c>
      <c r="E245" s="188">
        <f>P!X247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S!AB247</f>
        <v>0</v>
      </c>
      <c r="E247" s="188">
        <f>P!X249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45922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কবুতর/কোয়েল/দেশি মুরগী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458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200" t="str">
        <f t="shared" si="0"/>
        <v>×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50</v>
      </c>
      <c r="F6" s="200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0" t="str">
        <f t="shared" si="0"/>
        <v>×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0" t="str">
        <f t="shared" si="0"/>
        <v>×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2</v>
      </c>
      <c r="F12" s="200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40</v>
      </c>
      <c r="F13" s="200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4</v>
      </c>
      <c r="F14" s="200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0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0.2</v>
      </c>
      <c r="F17" s="200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0" t="str">
        <f t="shared" si="0"/>
        <v>×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</v>
      </c>
      <c r="F20" s="200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720</v>
      </c>
      <c r="F22" s="200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1E-3</v>
      </c>
      <c r="F29" s="200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0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0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00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0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0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</v>
      </c>
      <c r="F39" s="200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56</v>
      </c>
      <c r="F40" s="200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0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2</v>
      </c>
      <c r="F50" s="200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0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0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0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17</v>
      </c>
      <c r="F56" s="200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0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0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5</v>
      </c>
      <c r="F60" s="200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</v>
      </c>
      <c r="F61" s="200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0.1</v>
      </c>
      <c r="F62" s="200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0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200" t="str">
        <f t="shared" si="0"/>
        <v>×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0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0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00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0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200" t="str">
        <f t="shared" si="1"/>
        <v>×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4</v>
      </c>
      <c r="F71" s="200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5</v>
      </c>
      <c r="F72" s="200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1</v>
      </c>
      <c r="F73" s="200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2</v>
      </c>
      <c r="F75" s="200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0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200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1.5</v>
      </c>
      <c r="F80" s="200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0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0.3</v>
      </c>
      <c r="F85" s="200" t="str">
        <f t="shared" si="1"/>
        <v>OK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24.1</v>
      </c>
      <c r="F86" s="200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24</v>
      </c>
      <c r="F87" s="200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20</v>
      </c>
      <c r="F88" s="200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782</v>
      </c>
      <c r="F89" s="200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</v>
      </c>
      <c r="F92" s="200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</v>
      </c>
      <c r="F95" s="200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0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200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0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0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0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00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0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4</v>
      </c>
      <c r="F107" s="200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2</v>
      </c>
      <c r="F109" s="200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2.5</v>
      </c>
      <c r="F112" s="200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1</v>
      </c>
      <c r="F113" s="200" t="str">
        <f t="shared" si="1"/>
        <v>OK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4</v>
      </c>
      <c r="F114" s="200" t="str">
        <f t="shared" si="1"/>
        <v>OK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8</v>
      </c>
      <c r="F115" s="200" t="str">
        <f t="shared" si="1"/>
        <v>OK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00" t="str">
        <f t="shared" si="1"/>
        <v>×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0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0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2</v>
      </c>
      <c r="F123" s="200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46</v>
      </c>
      <c r="F124" s="200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148.1</v>
      </c>
      <c r="F126" s="200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0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1.5</v>
      </c>
      <c r="F128" s="200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0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9.1</v>
      </c>
      <c r="F130" s="200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200" t="str">
        <f t="shared" ref="F132:F195" si="2">IF(E132&lt;&gt;0,"OK","×")</f>
        <v>×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</v>
      </c>
      <c r="F133" s="200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0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0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0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68</v>
      </c>
      <c r="F141" s="200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27</v>
      </c>
      <c r="F143" s="200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2</v>
      </c>
      <c r="F145" s="200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0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0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8</v>
      </c>
      <c r="F150" s="200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11</v>
      </c>
      <c r="F151" s="200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26.6</v>
      </c>
      <c r="F152" s="200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17.100000000000001</v>
      </c>
      <c r="F153" s="200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200" t="str">
        <f t="shared" si="2"/>
        <v>×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200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00" t="str">
        <f t="shared" si="2"/>
        <v>×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0" t="str">
        <f t="shared" si="2"/>
        <v>×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7</v>
      </c>
      <c r="F162" s="200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200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0" t="str">
        <f t="shared" si="2"/>
        <v>×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00" t="str">
        <f t="shared" si="2"/>
        <v>×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00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0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10</v>
      </c>
      <c r="F177" s="200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21</v>
      </c>
      <c r="F178" s="200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2.5</v>
      </c>
      <c r="F179" s="200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2</v>
      </c>
      <c r="F180" s="200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3.5</v>
      </c>
      <c r="F181" s="200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55</v>
      </c>
      <c r="F182" s="200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9</v>
      </c>
      <c r="F183" s="200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6</v>
      </c>
      <c r="F184" s="200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5</v>
      </c>
      <c r="F185" s="200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0" t="str">
        <f t="shared" si="2"/>
        <v>×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200" t="str">
        <f t="shared" si="2"/>
        <v>×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75</v>
      </c>
      <c r="F188" s="200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0" t="str">
        <f t="shared" si="2"/>
        <v>×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200" t="str">
        <f t="shared" si="2"/>
        <v>×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0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8</v>
      </c>
      <c r="F193" s="200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8</v>
      </c>
      <c r="F194" s="200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13</v>
      </c>
      <c r="F195" s="200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3</v>
      </c>
      <c r="F197" s="200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</v>
      </c>
      <c r="F198" s="200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0.25</v>
      </c>
      <c r="F199" s="200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200" t="str">
        <f t="shared" si="3"/>
        <v>×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5</v>
      </c>
      <c r="F205" s="200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22</v>
      </c>
      <c r="F206" s="200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</v>
      </c>
      <c r="F207" s="200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0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00" t="str">
        <f t="shared" si="3"/>
        <v>×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00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12.5</v>
      </c>
      <c r="F229" s="200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0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0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200" t="str">
        <f t="shared" si="3"/>
        <v>×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0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0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35</v>
      </c>
      <c r="F239" s="200" t="str">
        <f t="shared" si="3"/>
        <v>OK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200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53</v>
      </c>
      <c r="F243" s="200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0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0" t="str">
        <f t="shared" si="3"/>
        <v>×</v>
      </c>
    </row>
    <row r="247" spans="1:6" ht="39" customHeight="1">
      <c r="A247" s="21">
        <f>SUBTOTAL(103,B$3:B247)</f>
        <v>245</v>
      </c>
      <c r="B247" s="21">
        <f>P!A249</f>
        <v>245</v>
      </c>
      <c r="C247" s="301" t="str">
        <f>P!B249</f>
        <v>বিবিধ ( মিস্টার টুইস্ট, পাস্তা, ট্রলির চাকা, পলি ব্যাগ, ঝাল মুড়ি, আফলাতুন..)</v>
      </c>
      <c r="D247" s="11" t="str">
        <f>P!C249</f>
        <v>টাকা</v>
      </c>
      <c r="E247" s="31">
        <f>P!AJ249</f>
        <v>4350</v>
      </c>
      <c r="F247" s="200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320</v>
      </c>
      <c r="F248" s="200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0" t="str">
        <f t="shared" si="3"/>
        <v>×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300</v>
      </c>
      <c r="F250" s="200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1170</v>
      </c>
      <c r="F251" s="200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300</v>
      </c>
      <c r="F252" s="200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7" priority="2" operator="lessThan">
      <formula>0</formula>
    </cfRule>
  </conditionalFormatting>
  <conditionalFormatting sqref="F3:F252">
    <cfRule type="cellIs" dxfId="466" priority="3" operator="equal">
      <formula>"NZ"</formula>
    </cfRule>
    <cfRule type="cellIs" dxfId="465" priority="4" operator="equal">
      <formula>"OK"</formula>
    </cfRule>
  </conditionalFormatting>
  <conditionalFormatting sqref="F1:F1048576">
    <cfRule type="cellIs" dxfId="464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457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0" t="s">
        <v>370</v>
      </c>
      <c r="P2" s="340" t="s">
        <v>380</v>
      </c>
      <c r="Q2" s="340" t="s">
        <v>437</v>
      </c>
      <c r="R2" s="340" t="s">
        <v>438</v>
      </c>
      <c r="S2" s="365" t="s">
        <v>439</v>
      </c>
      <c r="T2" s="34" t="s">
        <v>440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45911</v>
      </c>
      <c r="F3" s="35">
        <f>P!F3</f>
        <v>45912</v>
      </c>
      <c r="G3" s="35">
        <f>P!H3</f>
        <v>45913</v>
      </c>
      <c r="H3" s="35">
        <f>P!J3</f>
        <v>45914</v>
      </c>
      <c r="I3" s="35">
        <f>P!L3</f>
        <v>45915</v>
      </c>
      <c r="J3" s="35">
        <f>P!N3</f>
        <v>45916</v>
      </c>
      <c r="K3" s="35">
        <f>P!P3</f>
        <v>45917</v>
      </c>
      <c r="L3" s="35">
        <f>P!R3</f>
        <v>45918</v>
      </c>
      <c r="M3" s="35">
        <f>P!T3</f>
        <v>45919</v>
      </c>
      <c r="N3" s="35">
        <f>P!V3</f>
        <v>45920</v>
      </c>
      <c r="O3" s="35">
        <f>P!X3</f>
        <v>45921</v>
      </c>
      <c r="P3" s="35">
        <f>P!Z3</f>
        <v>45922</v>
      </c>
      <c r="Q3" s="35">
        <f>P!AB3</f>
        <v>45923</v>
      </c>
      <c r="R3" s="35">
        <f>P!AD3</f>
        <v>45924</v>
      </c>
      <c r="S3" s="35">
        <f>P!AF3</f>
        <v>45925</v>
      </c>
      <c r="T3" s="35">
        <f>P!AH3</f>
        <v>45926</v>
      </c>
      <c r="U3" s="458"/>
      <c r="V3" s="44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0</v>
      </c>
      <c r="V6" s="200" t="str">
        <f t="shared" si="0"/>
        <v>×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50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6000</v>
      </c>
      <c r="V7" s="200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0" t="str">
        <f t="shared" si="0"/>
        <v>×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0" t="str">
        <f t="shared" si="0"/>
        <v>×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2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120</v>
      </c>
      <c r="V13" s="200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25</v>
      </c>
      <c r="F14" s="33">
        <f>P!F15</f>
        <v>15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7200</v>
      </c>
      <c r="V14" s="200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2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2460</v>
      </c>
      <c r="V15" s="200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0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0.2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100</v>
      </c>
      <c r="V18" s="200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0" t="str">
        <f t="shared" si="0"/>
        <v>×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920</v>
      </c>
      <c r="V21" s="200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720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2016</v>
      </c>
      <c r="V23" s="200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300</v>
      </c>
      <c r="V30" s="200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0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0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00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0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0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1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60</v>
      </c>
      <c r="V40" s="200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1</v>
      </c>
      <c r="F41" s="33">
        <f>P!F42</f>
        <v>55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7745</v>
      </c>
      <c r="V41" s="200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0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2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120</v>
      </c>
      <c r="V51" s="200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0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0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0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12</v>
      </c>
      <c r="F57" s="33">
        <f>P!F58</f>
        <v>5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340</v>
      </c>
      <c r="V57" s="200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0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0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5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550</v>
      </c>
      <c r="V61" s="200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620</v>
      </c>
      <c r="V62" s="200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0.1</v>
      </c>
      <c r="F63" s="31">
        <f>P!F64</f>
        <v>0</v>
      </c>
      <c r="G63" s="31">
        <f>P!H64</f>
        <v>0</v>
      </c>
      <c r="H63" s="31">
        <f>P!J64</f>
        <v>0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560</v>
      </c>
      <c r="V63" s="200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0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0</v>
      </c>
      <c r="V66" s="200" t="str">
        <f t="shared" si="0"/>
        <v>×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0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0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0.1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560</v>
      </c>
      <c r="V69" s="200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0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0</v>
      </c>
      <c r="V71" s="200" t="str">
        <f t="shared" si="1"/>
        <v>×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4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32</v>
      </c>
      <c r="V72" s="200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1</v>
      </c>
      <c r="F73" s="33">
        <f>P!F74</f>
        <v>4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3890</v>
      </c>
      <c r="V73" s="200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1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600</v>
      </c>
      <c r="V74" s="200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1</v>
      </c>
      <c r="F76" s="33">
        <f>P!F77</f>
        <v>1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3420</v>
      </c>
      <c r="V76" s="200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0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0.1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55</v>
      </c>
      <c r="V79" s="200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1.5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270</v>
      </c>
      <c r="V81" s="200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0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0.3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65</v>
      </c>
      <c r="V86" s="200" t="str">
        <f t="shared" si="1"/>
        <v>OK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0.1</v>
      </c>
      <c r="F87" s="33">
        <f>P!F88</f>
        <v>24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1788</v>
      </c>
      <c r="V87" s="200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24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1608</v>
      </c>
      <c r="V88" s="200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20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2280</v>
      </c>
      <c r="V89" s="200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130</v>
      </c>
      <c r="F90" s="33">
        <f>P!F91</f>
        <v>652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5358</v>
      </c>
      <c r="V90" s="200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1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220</v>
      </c>
      <c r="V93" s="200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1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85</v>
      </c>
      <c r="V96" s="200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0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1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210</v>
      </c>
      <c r="V99" s="200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0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0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0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6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960</v>
      </c>
      <c r="V105" s="200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0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4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1400</v>
      </c>
      <c r="V108" s="200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2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540</v>
      </c>
      <c r="V110" s="200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2.5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4070</v>
      </c>
      <c r="V113" s="200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1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3250</v>
      </c>
      <c r="V114" s="200" t="str">
        <f t="shared" si="1"/>
        <v>OK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4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2200</v>
      </c>
      <c r="V115" s="200" t="str">
        <f t="shared" si="1"/>
        <v>OK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8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1600</v>
      </c>
      <c r="V116" s="200" t="str">
        <f t="shared" si="1"/>
        <v>OK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00" t="str">
        <f t="shared" si="1"/>
        <v>×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0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0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2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2400</v>
      </c>
      <c r="V124" s="200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28</v>
      </c>
      <c r="F125" s="31">
        <f>P!F126</f>
        <v>18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460</v>
      </c>
      <c r="V125" s="200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20.100000000000001</v>
      </c>
      <c r="F127" s="33">
        <f>P!F128</f>
        <v>128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19554</v>
      </c>
      <c r="V127" s="200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0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1.5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525</v>
      </c>
      <c r="V129" s="200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0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9.1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819</v>
      </c>
      <c r="V131" s="200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0</v>
      </c>
      <c r="V133" s="200" t="str">
        <f t="shared" ref="V133:V196" si="2">IF(U133&lt;&gt;0, "OK","×")</f>
        <v>×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2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480</v>
      </c>
      <c r="V134" s="200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0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0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0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68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1237</v>
      </c>
      <c r="V142" s="200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27</v>
      </c>
      <c r="F144" s="31">
        <f>P!F145</f>
        <v>0</v>
      </c>
      <c r="G144" s="31">
        <f>P!H145</f>
        <v>0</v>
      </c>
      <c r="H144" s="31">
        <f>P!J145</f>
        <v>0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29700</v>
      </c>
      <c r="V144" s="200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2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1600</v>
      </c>
      <c r="V146" s="200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0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0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8</v>
      </c>
      <c r="G151" s="33">
        <f>P!H152</f>
        <v>0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2146</v>
      </c>
      <c r="V151" s="200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3">
        <f>P!D153</f>
        <v>11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5394</v>
      </c>
      <c r="V152" s="200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1</v>
      </c>
      <c r="F153" s="33">
        <f>P!F154</f>
        <v>25.6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5058</v>
      </c>
      <c r="V153" s="200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11.5</v>
      </c>
      <c r="F154" s="33">
        <f>P!F155</f>
        <v>5.6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6632</v>
      </c>
      <c r="V154" s="200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0</v>
      </c>
      <c r="V155" s="200" t="str">
        <f t="shared" si="2"/>
        <v>×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0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00" t="str">
        <f t="shared" si="2"/>
        <v>×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0" t="str">
        <f t="shared" si="2"/>
        <v>×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7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5600</v>
      </c>
      <c r="V163" s="200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0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0" t="str">
        <f t="shared" si="2"/>
        <v>×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00" t="str">
        <f t="shared" si="2"/>
        <v>×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00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0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10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250</v>
      </c>
      <c r="V178" s="200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15</v>
      </c>
      <c r="F179" s="31">
        <f>P!F180</f>
        <v>6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1680</v>
      </c>
      <c r="V179" s="200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2</v>
      </c>
      <c r="F180" s="31">
        <f>P!F181</f>
        <v>0.5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430</v>
      </c>
      <c r="V180" s="200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1.5</v>
      </c>
      <c r="F181" s="33">
        <f>P!F182</f>
        <v>0.5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280</v>
      </c>
      <c r="V181" s="200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2.5</v>
      </c>
      <c r="F182" s="33">
        <f>P!F183</f>
        <v>1</v>
      </c>
      <c r="G182" s="33">
        <f>P!H183</f>
        <v>0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630</v>
      </c>
      <c r="V182" s="200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25</v>
      </c>
      <c r="G183" s="33">
        <f>P!H184</f>
        <v>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330</v>
      </c>
      <c r="V183" s="200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6</v>
      </c>
      <c r="F184" s="33">
        <f>P!F185</f>
        <v>3</v>
      </c>
      <c r="G184" s="33">
        <f>P!H185</f>
        <v>0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615</v>
      </c>
      <c r="V184" s="200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410</v>
      </c>
      <c r="V185" s="200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3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370</v>
      </c>
      <c r="V186" s="200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0" t="str">
        <f t="shared" si="2"/>
        <v>×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0</v>
      </c>
      <c r="V188" s="200" t="str">
        <f t="shared" si="2"/>
        <v>×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75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450</v>
      </c>
      <c r="V189" s="200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0" t="str">
        <f t="shared" si="2"/>
        <v>×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0</v>
      </c>
      <c r="V191" s="200" t="str">
        <f t="shared" si="2"/>
        <v>×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0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8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320</v>
      </c>
      <c r="V194" s="200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8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320</v>
      </c>
      <c r="V195" s="200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8</v>
      </c>
      <c r="F196" s="33">
        <f>P!F197</f>
        <v>5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285</v>
      </c>
      <c r="V196" s="200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0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360</v>
      </c>
      <c r="V198" s="200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1</v>
      </c>
      <c r="F199" s="33">
        <f>P!F200</f>
        <v>0</v>
      </c>
      <c r="G199" s="33">
        <f>P!H200</f>
        <v>0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120</v>
      </c>
      <c r="V199" s="200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0.25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50</v>
      </c>
      <c r="V200" s="200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0</v>
      </c>
      <c r="V204" s="200" t="str">
        <f t="shared" si="3"/>
        <v>×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5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225</v>
      </c>
      <c r="V206" s="200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13</v>
      </c>
      <c r="F207" s="33">
        <f>P!F208</f>
        <v>9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1100</v>
      </c>
      <c r="V207" s="200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5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350</v>
      </c>
      <c r="V208" s="200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0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00" t="str">
        <f t="shared" si="3"/>
        <v>×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400</v>
      </c>
      <c r="V215" s="200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12.5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8560</v>
      </c>
      <c r="V230" s="200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0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0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0</v>
      </c>
      <c r="V233" s="200" t="str">
        <f t="shared" si="3"/>
        <v>×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0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0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35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11550</v>
      </c>
      <c r="V240" s="200" t="str">
        <f t="shared" si="3"/>
        <v>OK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0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53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530</v>
      </c>
      <c r="V244" s="200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0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0" t="str">
        <f t="shared" si="3"/>
        <v>×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28" t="str">
        <f>P!B249</f>
        <v>বিবিধ ( মিস্টার টুইস্ট, পাস্তা, ট্রলির চাকা, পলি ব্যাগ, ঝাল মুড়ি, আফলাতুন..)</v>
      </c>
      <c r="D248" s="11" t="str">
        <f>P!C249</f>
        <v>টাকা</v>
      </c>
      <c r="E248" s="33">
        <f>P!D249</f>
        <v>0</v>
      </c>
      <c r="F248" s="33">
        <f>P!F249</f>
        <v>4350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4350</v>
      </c>
      <c r="V248" s="200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320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320</v>
      </c>
      <c r="V249" s="200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0" t="str">
        <f t="shared" si="3"/>
        <v>×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250</v>
      </c>
      <c r="F251" s="33">
        <f>P!F252</f>
        <v>50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300</v>
      </c>
      <c r="V251" s="200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400</v>
      </c>
      <c r="F252" s="33">
        <f>P!F253</f>
        <v>770</v>
      </c>
      <c r="G252" s="33">
        <f>P!H253</f>
        <v>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1170</v>
      </c>
      <c r="V252" s="200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300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300</v>
      </c>
      <c r="V253" s="200" t="str">
        <f t="shared" si="3"/>
        <v>OK</v>
      </c>
      <c r="W253" s="25"/>
      <c r="X253" s="373" t="b">
        <f>T254=P!AM2</f>
        <v>1</v>
      </c>
      <c r="Y253" s="374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2"/>
      <c r="Q254" s="362"/>
      <c r="R254" s="362"/>
      <c r="S254" s="362"/>
      <c r="T254" s="459">
        <f>SUM(U4:U253)</f>
        <v>181232</v>
      </c>
      <c r="U254" s="459"/>
      <c r="V254"/>
      <c r="W254" s="66"/>
      <c r="X254" s="373"/>
      <c r="Y254" s="373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3" t="b">
        <f>T254=TS!D20</f>
        <v>1</v>
      </c>
      <c r="Y255" s="373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3" priority="7" operator="equal">
      <formula>"NZ"</formula>
    </cfRule>
    <cfRule type="cellIs" dxfId="462" priority="8" operator="equal">
      <formula>"OK"</formula>
    </cfRule>
  </conditionalFormatting>
  <conditionalFormatting sqref="W255 V4:W253">
    <cfRule type="cellIs" dxfId="461" priority="3" operator="equal">
      <formula>"NZ"</formula>
    </cfRule>
    <cfRule type="cellIs" dxfId="460" priority="4" operator="equal">
      <formula>"OK"</formula>
    </cfRule>
  </conditionalFormatting>
  <conditionalFormatting sqref="W7">
    <cfRule type="cellIs" dxfId="459" priority="2" operator="equal">
      <formula>"×"</formula>
    </cfRule>
  </conditionalFormatting>
  <conditionalFormatting sqref="V1:V2 V4:V253 V257:V1048576">
    <cfRule type="cellIs" dxfId="458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30" zoomScaleNormal="13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204" sqref="E204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customWidth="1"/>
    <col min="6" max="6" width="17.140625" style="126" customWidth="1"/>
    <col min="7" max="11" width="15" style="126" customWidth="1"/>
    <col min="12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96387</v>
      </c>
      <c r="F1" s="98" t="str">
        <f>IF(G1='2'!C51,"ঠিক","×")</f>
        <v>ঠিক</v>
      </c>
      <c r="G1" s="100">
        <f>SUM(G5:G254)</f>
        <v>84845</v>
      </c>
      <c r="H1" s="98" t="str">
        <f>IF(I1='3'!C51,"ঠিক","×")</f>
        <v>ঠিক</v>
      </c>
      <c r="I1" s="101">
        <f>SUM(I5:I254)</f>
        <v>0</v>
      </c>
      <c r="J1" s="98" t="str">
        <f>IF(K1='4'!C51,"ঠিক","×")</f>
        <v>ঠিক</v>
      </c>
      <c r="K1" s="100">
        <f>SUM(K5:K254)</f>
        <v>0</v>
      </c>
      <c r="L1" s="98" t="str">
        <f>IF(M1='5'!C51,"ঠিক","×")</f>
        <v>ঠিক</v>
      </c>
      <c r="M1" s="101">
        <f>SUM(M5:M254)</f>
        <v>0</v>
      </c>
      <c r="N1" s="98" t="str">
        <f>IF(O1='6'!C51,"ঠিক","×")</f>
        <v>ঠিক</v>
      </c>
      <c r="O1" s="100">
        <f>SUM(O5:O254)</f>
        <v>0</v>
      </c>
      <c r="P1" s="98" t="str">
        <f>IF(Q1='7'!C51,"ঠিক","×")</f>
        <v>ঠিক</v>
      </c>
      <c r="Q1" s="102">
        <f>SUM(Q5:Q254)</f>
        <v>0</v>
      </c>
      <c r="R1" s="252" t="str">
        <f>IF(S1='8'!C51,"ঠিক","×")</f>
        <v>ঠিক</v>
      </c>
      <c r="S1" s="253">
        <f>SUM(S5:S254)</f>
        <v>0</v>
      </c>
      <c r="T1" s="252" t="str">
        <f>IF(U1='9'!C51,"ঠিক","×")</f>
        <v>ঠিক</v>
      </c>
      <c r="U1" s="276">
        <f>SUM(U5:U254)</f>
        <v>0</v>
      </c>
      <c r="V1" s="252" t="str">
        <f>IF(W1='10'!C51,"ঠিক","×")</f>
        <v>ঠিক</v>
      </c>
      <c r="W1" s="253">
        <f>SUM(W5:W254)</f>
        <v>0</v>
      </c>
      <c r="X1" s="252" t="str">
        <f>IF(Y1='11'!C51,"ঠিক","×")</f>
        <v>ঠিক</v>
      </c>
      <c r="Y1" s="276">
        <f>SUM(Y5:Y254)</f>
        <v>0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68" t="s">
        <v>0</v>
      </c>
      <c r="B2" s="468" t="s">
        <v>1</v>
      </c>
      <c r="C2" s="468" t="s">
        <v>2</v>
      </c>
      <c r="D2" s="469" t="s">
        <v>253</v>
      </c>
      <c r="E2" s="465"/>
      <c r="F2" s="460" t="s">
        <v>254</v>
      </c>
      <c r="G2" s="461"/>
      <c r="H2" s="464" t="s">
        <v>255</v>
      </c>
      <c r="I2" s="465"/>
      <c r="J2" s="460" t="s">
        <v>256</v>
      </c>
      <c r="K2" s="461"/>
      <c r="L2" s="464" t="s">
        <v>257</v>
      </c>
      <c r="M2" s="465"/>
      <c r="N2" s="460" t="s">
        <v>258</v>
      </c>
      <c r="O2" s="461"/>
      <c r="P2" s="464" t="s">
        <v>259</v>
      </c>
      <c r="Q2" s="483"/>
      <c r="R2" s="485" t="s">
        <v>260</v>
      </c>
      <c r="S2" s="486"/>
      <c r="T2" s="490" t="s">
        <v>371</v>
      </c>
      <c r="U2" s="480"/>
      <c r="V2" s="491" t="s">
        <v>372</v>
      </c>
      <c r="W2" s="492"/>
      <c r="X2" s="490" t="s">
        <v>373</v>
      </c>
      <c r="Y2" s="476"/>
      <c r="Z2" s="490" t="s">
        <v>381</v>
      </c>
      <c r="AA2" s="476"/>
      <c r="AB2" s="490" t="s">
        <v>424</v>
      </c>
      <c r="AC2" s="493"/>
      <c r="AD2" s="475" t="s">
        <v>425</v>
      </c>
      <c r="AE2" s="476"/>
      <c r="AF2" s="480" t="s">
        <v>426</v>
      </c>
      <c r="AG2" s="476"/>
      <c r="AH2" s="480" t="s">
        <v>436</v>
      </c>
      <c r="AI2" s="476"/>
      <c r="AJ2" s="471" t="s">
        <v>12</v>
      </c>
      <c r="AK2" s="473" t="s">
        <v>261</v>
      </c>
      <c r="AL2" s="488" t="s">
        <v>14</v>
      </c>
      <c r="AM2" s="105">
        <f>AL256</f>
        <v>181232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68"/>
      <c r="B3" s="468"/>
      <c r="C3" s="468"/>
      <c r="D3" s="470">
        <f>H!C7</f>
        <v>45911</v>
      </c>
      <c r="E3" s="467"/>
      <c r="F3" s="462">
        <f>D3+1</f>
        <v>45912</v>
      </c>
      <c r="G3" s="463"/>
      <c r="H3" s="466">
        <f>F3+1</f>
        <v>45913</v>
      </c>
      <c r="I3" s="467"/>
      <c r="J3" s="462">
        <f>H3+1</f>
        <v>45914</v>
      </c>
      <c r="K3" s="474"/>
      <c r="L3" s="466">
        <f>J3+1</f>
        <v>45915</v>
      </c>
      <c r="M3" s="467"/>
      <c r="N3" s="462">
        <f>L3+1</f>
        <v>45916</v>
      </c>
      <c r="O3" s="474"/>
      <c r="P3" s="466">
        <f>N3+1</f>
        <v>45917</v>
      </c>
      <c r="Q3" s="484"/>
      <c r="R3" s="487">
        <f>P3+1</f>
        <v>45918</v>
      </c>
      <c r="S3" s="474"/>
      <c r="T3" s="470">
        <f>R3+1</f>
        <v>45919</v>
      </c>
      <c r="U3" s="467"/>
      <c r="V3" s="462">
        <f>T3+1</f>
        <v>45920</v>
      </c>
      <c r="W3" s="474"/>
      <c r="X3" s="470">
        <f>V3+1</f>
        <v>45921</v>
      </c>
      <c r="Y3" s="477"/>
      <c r="Z3" s="470">
        <f>X3+1</f>
        <v>45922</v>
      </c>
      <c r="AA3" s="477"/>
      <c r="AB3" s="470">
        <f>Z3+1</f>
        <v>45923</v>
      </c>
      <c r="AC3" s="478"/>
      <c r="AD3" s="479">
        <f>AB3+1</f>
        <v>45924</v>
      </c>
      <c r="AE3" s="477"/>
      <c r="AF3" s="479">
        <f>AD3+1</f>
        <v>45925</v>
      </c>
      <c r="AG3" s="477"/>
      <c r="AH3" s="479">
        <f>AF3+1</f>
        <v>45926</v>
      </c>
      <c r="AI3" s="477"/>
      <c r="AJ3" s="472"/>
      <c r="AK3" s="468"/>
      <c r="AL3" s="489"/>
      <c r="AM3" s="107" t="str">
        <f>IF(ROUND(AM2,2)=ROUND(TS!D20,2),"ঠিক আছে","ভুল")</f>
        <v>ঠিক আছে</v>
      </c>
    </row>
    <row r="4" spans="1:43" ht="21" customHeight="1" thickBot="1">
      <c r="A4" s="468"/>
      <c r="B4" s="468"/>
      <c r="C4" s="468"/>
      <c r="D4" s="347" t="s">
        <v>318</v>
      </c>
      <c r="E4" s="348" t="s">
        <v>321</v>
      </c>
      <c r="F4" s="349" t="s">
        <v>318</v>
      </c>
      <c r="G4" s="350" t="s">
        <v>321</v>
      </c>
      <c r="H4" s="351" t="s">
        <v>318</v>
      </c>
      <c r="I4" s="348" t="s">
        <v>321</v>
      </c>
      <c r="J4" s="349" t="s">
        <v>318</v>
      </c>
      <c r="K4" s="350" t="s">
        <v>321</v>
      </c>
      <c r="L4" s="351" t="s">
        <v>318</v>
      </c>
      <c r="M4" s="348" t="s">
        <v>321</v>
      </c>
      <c r="N4" s="349" t="s">
        <v>318</v>
      </c>
      <c r="O4" s="350" t="s">
        <v>321</v>
      </c>
      <c r="P4" s="351" t="s">
        <v>318</v>
      </c>
      <c r="Q4" s="352" t="s">
        <v>321</v>
      </c>
      <c r="R4" s="353" t="s">
        <v>318</v>
      </c>
      <c r="S4" s="354" t="s">
        <v>321</v>
      </c>
      <c r="T4" s="347" t="s">
        <v>318</v>
      </c>
      <c r="U4" s="348" t="s">
        <v>321</v>
      </c>
      <c r="V4" s="349" t="s">
        <v>318</v>
      </c>
      <c r="W4" s="350" t="s">
        <v>321</v>
      </c>
      <c r="X4" s="347" t="s">
        <v>318</v>
      </c>
      <c r="Y4" s="348" t="s">
        <v>321</v>
      </c>
      <c r="Z4" s="347"/>
      <c r="AA4" s="355"/>
      <c r="AB4" s="347"/>
      <c r="AC4" s="356"/>
      <c r="AD4" s="357"/>
      <c r="AE4" s="355"/>
      <c r="AF4" s="348"/>
      <c r="AG4" s="348"/>
      <c r="AH4" s="350" t="s">
        <v>318</v>
      </c>
      <c r="AI4" s="358" t="s">
        <v>321</v>
      </c>
      <c r="AJ4" s="472"/>
      <c r="AK4" s="468"/>
      <c r="AL4" s="489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8"/>
      <c r="AA5" s="255"/>
      <c r="AB5" s="338"/>
      <c r="AC5" s="255"/>
      <c r="AD5" s="368"/>
      <c r="AE5" s="369"/>
      <c r="AF5" s="372"/>
      <c r="AG5" s="255"/>
      <c r="AH5" s="338"/>
      <c r="AI5" s="255"/>
      <c r="AJ5" s="359">
        <f>R5+P5+N5+L5+J5+H5+F5+D5+T5+V5+X5+Z5+AB5+AD5+AF5+AH5</f>
        <v>0</v>
      </c>
      <c r="AK5" s="360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8"/>
      <c r="AA6" s="255"/>
      <c r="AB6" s="338"/>
      <c r="AC6" s="255"/>
      <c r="AD6" s="366"/>
      <c r="AE6" s="370"/>
      <c r="AF6" s="372"/>
      <c r="AG6" s="255"/>
      <c r="AH6" s="338"/>
      <c r="AI6" s="255"/>
      <c r="AJ6" s="359">
        <f t="shared" ref="AJ6:AJ69" si="0">R6+P6+N6+L6+J6+H6+F6+D6+T6+V6+X6+Z6+AB6+AD6+AF6+AH6</f>
        <v>0</v>
      </c>
      <c r="AK6" s="360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/>
      <c r="E7" s="111"/>
      <c r="F7" s="291"/>
      <c r="G7" s="111"/>
      <c r="H7" s="112"/>
      <c r="I7" s="111"/>
      <c r="J7" s="110"/>
      <c r="K7" s="111"/>
      <c r="L7" s="112"/>
      <c r="M7" s="111"/>
      <c r="N7" s="110"/>
      <c r="O7" s="111"/>
      <c r="P7" s="112"/>
      <c r="Q7" s="113"/>
      <c r="R7" s="112"/>
      <c r="S7" s="255"/>
      <c r="T7" s="245"/>
      <c r="U7" s="255"/>
      <c r="V7" s="112"/>
      <c r="W7" s="255"/>
      <c r="X7" s="245"/>
      <c r="Y7" s="255"/>
      <c r="Z7" s="338"/>
      <c r="AA7" s="255"/>
      <c r="AB7" s="338"/>
      <c r="AC7" s="255"/>
      <c r="AD7" s="366"/>
      <c r="AE7" s="370"/>
      <c r="AF7" s="372"/>
      <c r="AG7" s="255"/>
      <c r="AH7" s="338"/>
      <c r="AI7" s="255"/>
      <c r="AJ7" s="359">
        <f t="shared" si="0"/>
        <v>0</v>
      </c>
      <c r="AK7" s="360">
        <f>IF(ISERR(AL7/AJ7),S!D5,(AL7/AJ7))</f>
        <v>94.826534353712816</v>
      </c>
      <c r="AL7" s="116">
        <f t="shared" si="1"/>
        <v>0</v>
      </c>
    </row>
    <row r="8" spans="1:43">
      <c r="A8" s="108">
        <v>4</v>
      </c>
      <c r="B8" s="109" t="s">
        <v>456</v>
      </c>
      <c r="C8" s="106" t="s">
        <v>9</v>
      </c>
      <c r="D8" s="291">
        <v>50</v>
      </c>
      <c r="E8" s="111">
        <v>6000</v>
      </c>
      <c r="F8" s="291"/>
      <c r="G8" s="111"/>
      <c r="H8" s="112"/>
      <c r="I8" s="111"/>
      <c r="J8" s="110"/>
      <c r="K8" s="111"/>
      <c r="L8" s="112"/>
      <c r="M8" s="111"/>
      <c r="N8" s="110"/>
      <c r="O8" s="111"/>
      <c r="P8" s="112"/>
      <c r="Q8" s="113"/>
      <c r="R8" s="112"/>
      <c r="S8" s="255"/>
      <c r="T8" s="245"/>
      <c r="U8" s="255"/>
      <c r="V8" s="112"/>
      <c r="W8" s="255"/>
      <c r="X8" s="245"/>
      <c r="Y8" s="255"/>
      <c r="Z8" s="338"/>
      <c r="AA8" s="255"/>
      <c r="AB8" s="338"/>
      <c r="AC8" s="255"/>
      <c r="AD8" s="366"/>
      <c r="AE8" s="370"/>
      <c r="AF8" s="372"/>
      <c r="AG8" s="255"/>
      <c r="AH8" s="338"/>
      <c r="AI8" s="255"/>
      <c r="AJ8" s="359">
        <f t="shared" si="0"/>
        <v>50</v>
      </c>
      <c r="AK8" s="360">
        <f>IF(ISERR(AL8/AJ8),S!D6,(AL8/AJ8))</f>
        <v>120</v>
      </c>
      <c r="AL8" s="116">
        <f t="shared" si="1"/>
        <v>6000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8"/>
      <c r="AA9" s="255"/>
      <c r="AB9" s="338"/>
      <c r="AC9" s="255"/>
      <c r="AD9" s="366"/>
      <c r="AE9" s="370"/>
      <c r="AF9" s="372"/>
      <c r="AG9" s="255"/>
      <c r="AH9" s="338"/>
      <c r="AI9" s="255"/>
      <c r="AJ9" s="359">
        <f t="shared" si="0"/>
        <v>0</v>
      </c>
      <c r="AK9" s="360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/>
      <c r="K10" s="111"/>
      <c r="L10" s="112"/>
      <c r="M10" s="111"/>
      <c r="N10" s="110"/>
      <c r="O10" s="111"/>
      <c r="P10" s="112"/>
      <c r="Q10" s="113"/>
      <c r="R10" s="112"/>
      <c r="S10" s="255"/>
      <c r="T10" s="245"/>
      <c r="U10" s="255"/>
      <c r="V10" s="112"/>
      <c r="W10" s="255"/>
      <c r="X10" s="245"/>
      <c r="Y10" s="255"/>
      <c r="Z10" s="338"/>
      <c r="AA10" s="255"/>
      <c r="AB10" s="338"/>
      <c r="AC10" s="255"/>
      <c r="AD10" s="366"/>
      <c r="AE10" s="370"/>
      <c r="AF10" s="372"/>
      <c r="AG10" s="255"/>
      <c r="AH10" s="338"/>
      <c r="AI10" s="255"/>
      <c r="AJ10" s="359">
        <f t="shared" si="0"/>
        <v>0</v>
      </c>
      <c r="AK10" s="360">
        <f>IF(ISERR(AL10/AJ10),S!D8,(AL10/AJ10))</f>
        <v>153.71682185396696</v>
      </c>
      <c r="AL10" s="116">
        <f t="shared" si="1"/>
        <v>0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/>
      <c r="K11" s="111"/>
      <c r="L11" s="112"/>
      <c r="M11" s="111"/>
      <c r="N11" s="110"/>
      <c r="O11" s="111"/>
      <c r="P11" s="112"/>
      <c r="Q11" s="113"/>
      <c r="R11" s="112"/>
      <c r="S11" s="255"/>
      <c r="T11" s="245"/>
      <c r="U11" s="255"/>
      <c r="V11" s="112"/>
      <c r="W11" s="255"/>
      <c r="X11" s="245"/>
      <c r="Y11" s="255"/>
      <c r="Z11" s="338"/>
      <c r="AA11" s="255"/>
      <c r="AB11" s="338"/>
      <c r="AC11" s="255"/>
      <c r="AD11" s="366"/>
      <c r="AE11" s="370"/>
      <c r="AF11" s="372"/>
      <c r="AG11" s="255"/>
      <c r="AH11" s="338"/>
      <c r="AI11" s="255"/>
      <c r="AJ11" s="359">
        <f t="shared" si="0"/>
        <v>0</v>
      </c>
      <c r="AK11" s="360">
        <f>IF(ISERR(AL11/AJ11),S!D9,(AL11/AJ11))</f>
        <v>164.54505147053953</v>
      </c>
      <c r="AL11" s="116">
        <f>E11+G11+I11+K11+M11+O11+Q11+S11+U11+W11+Y11+AA11+AC11+AE11+AG11+AI11</f>
        <v>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8"/>
      <c r="AA12" s="255"/>
      <c r="AB12" s="338"/>
      <c r="AC12" s="255"/>
      <c r="AD12" s="366"/>
      <c r="AE12" s="370"/>
      <c r="AF12" s="372"/>
      <c r="AG12" s="255"/>
      <c r="AH12" s="338"/>
      <c r="AI12" s="255"/>
      <c r="AJ12" s="359">
        <f t="shared" si="0"/>
        <v>0</v>
      </c>
      <c r="AK12" s="360">
        <f>IF(ISERR(AL12/AJ12),S!D10,(AL12/AJ12))</f>
        <v>131.86542043718941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8"/>
      <c r="AA13" s="255"/>
      <c r="AB13" s="338"/>
      <c r="AC13" s="255"/>
      <c r="AD13" s="366"/>
      <c r="AE13" s="370"/>
      <c r="AF13" s="372"/>
      <c r="AG13" s="255"/>
      <c r="AH13" s="338"/>
      <c r="AI13" s="255"/>
      <c r="AJ13" s="359">
        <f t="shared" si="0"/>
        <v>0</v>
      </c>
      <c r="AK13" s="360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>
        <v>2</v>
      </c>
      <c r="E14" s="115">
        <v>120</v>
      </c>
      <c r="F14" s="291"/>
      <c r="G14" s="111"/>
      <c r="H14" s="112"/>
      <c r="I14" s="111"/>
      <c r="J14" s="110"/>
      <c r="K14" s="111"/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8"/>
      <c r="AA14" s="255"/>
      <c r="AB14" s="338"/>
      <c r="AC14" s="255"/>
      <c r="AD14" s="366"/>
      <c r="AE14" s="370"/>
      <c r="AF14" s="372"/>
      <c r="AG14" s="255"/>
      <c r="AH14" s="338"/>
      <c r="AI14" s="255"/>
      <c r="AJ14" s="359">
        <f t="shared" si="0"/>
        <v>2</v>
      </c>
      <c r="AK14" s="360">
        <f>IF(ISERR(AL14/AJ14),S!D12,(AL14/AJ14))</f>
        <v>60</v>
      </c>
      <c r="AL14" s="116">
        <f t="shared" si="1"/>
        <v>120</v>
      </c>
    </row>
    <row r="15" spans="1:43">
      <c r="A15" s="108">
        <v>11</v>
      </c>
      <c r="B15" s="109" t="s">
        <v>25</v>
      </c>
      <c r="C15" s="117" t="s">
        <v>26</v>
      </c>
      <c r="D15" s="291">
        <v>25</v>
      </c>
      <c r="E15" s="115">
        <v>4500</v>
      </c>
      <c r="F15" s="291">
        <v>15</v>
      </c>
      <c r="G15" s="111">
        <v>2700</v>
      </c>
      <c r="H15" s="112"/>
      <c r="I15" s="111"/>
      <c r="J15" s="110"/>
      <c r="K15" s="111"/>
      <c r="L15" s="112"/>
      <c r="M15" s="111"/>
      <c r="N15" s="110"/>
      <c r="O15" s="111"/>
      <c r="P15" s="112"/>
      <c r="Q15" s="113"/>
      <c r="R15" s="112"/>
      <c r="S15" s="255"/>
      <c r="T15" s="245"/>
      <c r="U15" s="255"/>
      <c r="V15" s="112"/>
      <c r="W15" s="255"/>
      <c r="X15" s="245"/>
      <c r="Y15" s="255"/>
      <c r="Z15" s="338"/>
      <c r="AA15" s="255"/>
      <c r="AB15" s="338"/>
      <c r="AC15" s="255"/>
      <c r="AD15" s="366"/>
      <c r="AE15" s="370"/>
      <c r="AF15" s="372"/>
      <c r="AG15" s="255"/>
      <c r="AH15" s="338"/>
      <c r="AI15" s="255"/>
      <c r="AJ15" s="359">
        <f t="shared" si="0"/>
        <v>40</v>
      </c>
      <c r="AK15" s="360">
        <f>IF(ISERR(AL15/AJ15),S!D13,(AL15/AJ15))</f>
        <v>180</v>
      </c>
      <c r="AL15" s="116">
        <f t="shared" si="1"/>
        <v>7200</v>
      </c>
    </row>
    <row r="16" spans="1:43">
      <c r="A16" s="108">
        <v>12</v>
      </c>
      <c r="B16" s="109" t="s">
        <v>27</v>
      </c>
      <c r="C16" s="117" t="s">
        <v>26</v>
      </c>
      <c r="D16" s="291">
        <v>2</v>
      </c>
      <c r="E16" s="115">
        <v>620</v>
      </c>
      <c r="F16" s="291">
        <v>2</v>
      </c>
      <c r="G16" s="111">
        <v>1840</v>
      </c>
      <c r="H16" s="112"/>
      <c r="I16" s="111"/>
      <c r="J16" s="110"/>
      <c r="K16" s="111"/>
      <c r="L16" s="112"/>
      <c r="M16" s="111"/>
      <c r="N16" s="110"/>
      <c r="O16" s="111"/>
      <c r="P16" s="112"/>
      <c r="Q16" s="113"/>
      <c r="R16" s="112"/>
      <c r="S16" s="255"/>
      <c r="T16" s="245"/>
      <c r="U16" s="255"/>
      <c r="V16" s="112"/>
      <c r="W16" s="255"/>
      <c r="X16" s="245"/>
      <c r="Y16" s="255"/>
      <c r="Z16" s="338"/>
      <c r="AA16" s="255"/>
      <c r="AB16" s="338"/>
      <c r="AC16" s="255"/>
      <c r="AD16" s="366"/>
      <c r="AE16" s="370"/>
      <c r="AF16" s="372"/>
      <c r="AG16" s="255"/>
      <c r="AH16" s="338"/>
      <c r="AI16" s="255"/>
      <c r="AJ16" s="359">
        <f t="shared" si="0"/>
        <v>4</v>
      </c>
      <c r="AK16" s="360">
        <f>IF(ISERR(AL16/AJ16),S!D14,(AL16/AJ16))</f>
        <v>615</v>
      </c>
      <c r="AL16" s="116">
        <f t="shared" si="1"/>
        <v>2460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/>
      <c r="U17" s="255"/>
      <c r="V17" s="112"/>
      <c r="W17" s="255"/>
      <c r="X17" s="245"/>
      <c r="Y17" s="255"/>
      <c r="Z17" s="338"/>
      <c r="AA17" s="255"/>
      <c r="AB17" s="338"/>
      <c r="AC17" s="255"/>
      <c r="AD17" s="366"/>
      <c r="AE17" s="370"/>
      <c r="AF17" s="372"/>
      <c r="AG17" s="255"/>
      <c r="AH17" s="338"/>
      <c r="AI17" s="255"/>
      <c r="AJ17" s="359">
        <f t="shared" si="0"/>
        <v>0</v>
      </c>
      <c r="AK17" s="360">
        <f>IF(ISERR(AL17/AJ17),S!D15,(AL17/AJ17))</f>
        <v>39.999993408151767</v>
      </c>
      <c r="AL17" s="116">
        <f t="shared" si="1"/>
        <v>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8"/>
      <c r="AA18" s="255"/>
      <c r="AB18" s="338"/>
      <c r="AC18" s="255"/>
      <c r="AD18" s="366"/>
      <c r="AE18" s="370"/>
      <c r="AF18" s="372"/>
      <c r="AG18" s="255"/>
      <c r="AH18" s="338"/>
      <c r="AI18" s="255"/>
      <c r="AJ18" s="359">
        <f t="shared" si="0"/>
        <v>0</v>
      </c>
      <c r="AK18" s="360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>
        <v>0.2</v>
      </c>
      <c r="E19" s="115">
        <v>100</v>
      </c>
      <c r="F19" s="291"/>
      <c r="G19" s="111"/>
      <c r="H19" s="112"/>
      <c r="I19" s="111"/>
      <c r="J19" s="110"/>
      <c r="K19" s="111"/>
      <c r="L19" s="112"/>
      <c r="M19" s="111"/>
      <c r="N19" s="110"/>
      <c r="O19" s="111"/>
      <c r="P19" s="112"/>
      <c r="Q19" s="113"/>
      <c r="R19" s="112"/>
      <c r="S19" s="255"/>
      <c r="T19" s="245"/>
      <c r="U19" s="255"/>
      <c r="V19" s="112"/>
      <c r="W19" s="255"/>
      <c r="X19" s="245"/>
      <c r="Y19" s="255"/>
      <c r="Z19" s="338"/>
      <c r="AA19" s="255"/>
      <c r="AB19" s="338"/>
      <c r="AC19" s="255"/>
      <c r="AD19" s="366"/>
      <c r="AE19" s="370"/>
      <c r="AF19" s="372"/>
      <c r="AG19" s="255"/>
      <c r="AH19" s="338"/>
      <c r="AI19" s="255"/>
      <c r="AJ19" s="359">
        <f t="shared" si="0"/>
        <v>0.2</v>
      </c>
      <c r="AK19" s="360">
        <f>IF(ISERR(AL19/AJ19),S!D17,(AL19/AJ19))</f>
        <v>500</v>
      </c>
      <c r="AL19" s="116">
        <f t="shared" si="1"/>
        <v>100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8"/>
      <c r="AA20" s="255"/>
      <c r="AB20" s="338"/>
      <c r="AC20" s="255"/>
      <c r="AD20" s="366"/>
      <c r="AE20" s="370"/>
      <c r="AF20" s="372"/>
      <c r="AG20" s="255"/>
      <c r="AH20" s="338"/>
      <c r="AI20" s="255"/>
      <c r="AJ20" s="359">
        <f t="shared" si="0"/>
        <v>0</v>
      </c>
      <c r="AK20" s="360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/>
      <c r="I21" s="111"/>
      <c r="J21" s="110"/>
      <c r="K21" s="111"/>
      <c r="L21" s="112"/>
      <c r="M21" s="111"/>
      <c r="N21" s="110"/>
      <c r="O21" s="111"/>
      <c r="P21" s="112"/>
      <c r="Q21" s="113"/>
      <c r="R21" s="112"/>
      <c r="S21" s="255"/>
      <c r="T21" s="245"/>
      <c r="U21" s="255"/>
      <c r="V21" s="112"/>
      <c r="W21" s="255"/>
      <c r="X21" s="245"/>
      <c r="Y21" s="255"/>
      <c r="Z21" s="338"/>
      <c r="AA21" s="255"/>
      <c r="AB21" s="338"/>
      <c r="AC21" s="255"/>
      <c r="AD21" s="366"/>
      <c r="AE21" s="370"/>
      <c r="AF21" s="372"/>
      <c r="AG21" s="255"/>
      <c r="AH21" s="338"/>
      <c r="AI21" s="255"/>
      <c r="AJ21" s="359">
        <f t="shared" si="0"/>
        <v>0</v>
      </c>
      <c r="AK21" s="360">
        <f>IF(ISERR(AL21/AJ21),S!D19,(AL21/AJ21))</f>
        <v>59.999999999327862</v>
      </c>
      <c r="AL21" s="116">
        <f t="shared" si="1"/>
        <v>0</v>
      </c>
    </row>
    <row r="22" spans="1:38">
      <c r="A22" s="108">
        <v>18</v>
      </c>
      <c r="B22" s="109" t="s">
        <v>32</v>
      </c>
      <c r="C22" s="117" t="s">
        <v>9</v>
      </c>
      <c r="D22" s="291">
        <v>1</v>
      </c>
      <c r="E22" s="115">
        <v>920</v>
      </c>
      <c r="F22" s="291"/>
      <c r="G22" s="111"/>
      <c r="H22" s="112"/>
      <c r="I22" s="111"/>
      <c r="J22" s="110"/>
      <c r="K22" s="111"/>
      <c r="L22" s="112"/>
      <c r="M22" s="111"/>
      <c r="N22" s="110"/>
      <c r="O22" s="111"/>
      <c r="P22" s="112"/>
      <c r="Q22" s="113"/>
      <c r="R22" s="112"/>
      <c r="S22" s="255"/>
      <c r="T22" s="245"/>
      <c r="U22" s="255"/>
      <c r="V22" s="112"/>
      <c r="W22" s="255"/>
      <c r="X22" s="245"/>
      <c r="Y22" s="255"/>
      <c r="Z22" s="338"/>
      <c r="AA22" s="255"/>
      <c r="AB22" s="338"/>
      <c r="AC22" s="255"/>
      <c r="AD22" s="366"/>
      <c r="AE22" s="370"/>
      <c r="AF22" s="372"/>
      <c r="AG22" s="255"/>
      <c r="AH22" s="338"/>
      <c r="AI22" s="255"/>
      <c r="AJ22" s="359">
        <f t="shared" si="0"/>
        <v>1</v>
      </c>
      <c r="AK22" s="360">
        <f>IF(ISERR(AL22/AJ22),S!D20,(AL22/AJ22))</f>
        <v>920</v>
      </c>
      <c r="AL22" s="116">
        <f t="shared" si="1"/>
        <v>920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8"/>
      <c r="AA23" s="255"/>
      <c r="AB23" s="338"/>
      <c r="AC23" s="255"/>
      <c r="AD23" s="366"/>
      <c r="AE23" s="370"/>
      <c r="AF23" s="372"/>
      <c r="AG23" s="255"/>
      <c r="AH23" s="338"/>
      <c r="AI23" s="255"/>
      <c r="AJ23" s="359">
        <f t="shared" si="0"/>
        <v>0</v>
      </c>
      <c r="AK23" s="360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>
        <v>720</v>
      </c>
      <c r="E24" s="115">
        <v>2016</v>
      </c>
      <c r="F24" s="291"/>
      <c r="G24" s="111"/>
      <c r="H24" s="112"/>
      <c r="I24" s="111"/>
      <c r="J24" s="110"/>
      <c r="K24" s="111"/>
      <c r="L24" s="112"/>
      <c r="M24" s="111"/>
      <c r="N24" s="110"/>
      <c r="O24" s="111"/>
      <c r="P24" s="112"/>
      <c r="Q24" s="113"/>
      <c r="R24" s="112"/>
      <c r="S24" s="255"/>
      <c r="T24" s="245"/>
      <c r="U24" s="255"/>
      <c r="V24" s="112"/>
      <c r="W24" s="255"/>
      <c r="X24" s="245"/>
      <c r="Y24" s="255"/>
      <c r="Z24" s="338"/>
      <c r="AA24" s="255"/>
      <c r="AB24" s="338"/>
      <c r="AC24" s="255"/>
      <c r="AD24" s="366"/>
      <c r="AE24" s="370"/>
      <c r="AF24" s="372"/>
      <c r="AG24" s="255"/>
      <c r="AH24" s="338"/>
      <c r="AI24" s="255"/>
      <c r="AJ24" s="359">
        <f t="shared" si="0"/>
        <v>720</v>
      </c>
      <c r="AK24" s="360">
        <f>IF(ISERR(AL24/AJ24),S!D22,(AL24/AJ24))</f>
        <v>2.8</v>
      </c>
      <c r="AL24" s="116">
        <f t="shared" si="1"/>
        <v>2016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8"/>
      <c r="AA25" s="255"/>
      <c r="AB25" s="338"/>
      <c r="AC25" s="255"/>
      <c r="AD25" s="366"/>
      <c r="AE25" s="370"/>
      <c r="AF25" s="372"/>
      <c r="AG25" s="255"/>
      <c r="AH25" s="338"/>
      <c r="AI25" s="255"/>
      <c r="AJ25" s="359">
        <f t="shared" si="0"/>
        <v>0</v>
      </c>
      <c r="AK25" s="360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8"/>
      <c r="AA26" s="255"/>
      <c r="AB26" s="338"/>
      <c r="AC26" s="255"/>
      <c r="AD26" s="366"/>
      <c r="AE26" s="370"/>
      <c r="AF26" s="372"/>
      <c r="AG26" s="255"/>
      <c r="AH26" s="338"/>
      <c r="AI26" s="255"/>
      <c r="AJ26" s="359">
        <f t="shared" si="0"/>
        <v>0</v>
      </c>
      <c r="AK26" s="360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8"/>
      <c r="AA27" s="255"/>
      <c r="AB27" s="338"/>
      <c r="AC27" s="255"/>
      <c r="AD27" s="366"/>
      <c r="AE27" s="370"/>
      <c r="AF27" s="372"/>
      <c r="AG27" s="255"/>
      <c r="AH27" s="338"/>
      <c r="AI27" s="255"/>
      <c r="AJ27" s="359">
        <f t="shared" si="0"/>
        <v>0</v>
      </c>
      <c r="AK27" s="360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8"/>
      <c r="AA28" s="255"/>
      <c r="AB28" s="338"/>
      <c r="AC28" s="255"/>
      <c r="AD28" s="366"/>
      <c r="AE28" s="370"/>
      <c r="AF28" s="372"/>
      <c r="AG28" s="255"/>
      <c r="AH28" s="338"/>
      <c r="AI28" s="255"/>
      <c r="AJ28" s="359">
        <f t="shared" si="0"/>
        <v>0</v>
      </c>
      <c r="AK28" s="360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8"/>
      <c r="AA29" s="255"/>
      <c r="AB29" s="338"/>
      <c r="AC29" s="255"/>
      <c r="AD29" s="366"/>
      <c r="AE29" s="370"/>
      <c r="AF29" s="372"/>
      <c r="AG29" s="255"/>
      <c r="AH29" s="338"/>
      <c r="AI29" s="255"/>
      <c r="AJ29" s="359">
        <f t="shared" si="0"/>
        <v>0</v>
      </c>
      <c r="AK29" s="360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8"/>
      <c r="AA30" s="255"/>
      <c r="AB30" s="338"/>
      <c r="AC30" s="255"/>
      <c r="AD30" s="366"/>
      <c r="AE30" s="370"/>
      <c r="AF30" s="372"/>
      <c r="AG30" s="255"/>
      <c r="AH30" s="338"/>
      <c r="AI30" s="255"/>
      <c r="AJ30" s="359">
        <f t="shared" si="0"/>
        <v>0</v>
      </c>
      <c r="AK30" s="360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>
        <v>1E-3</v>
      </c>
      <c r="E31" s="115">
        <v>300</v>
      </c>
      <c r="F31" s="291"/>
      <c r="G31" s="111"/>
      <c r="H31" s="112"/>
      <c r="I31" s="111"/>
      <c r="J31" s="110"/>
      <c r="K31" s="111"/>
      <c r="L31" s="118"/>
      <c r="M31" s="111"/>
      <c r="N31" s="119"/>
      <c r="O31" s="111"/>
      <c r="P31" s="118"/>
      <c r="Q31" s="113"/>
      <c r="R31" s="112"/>
      <c r="S31" s="255"/>
      <c r="T31" s="245"/>
      <c r="U31" s="255"/>
      <c r="V31" s="112"/>
      <c r="W31" s="255"/>
      <c r="X31" s="245"/>
      <c r="Y31" s="255"/>
      <c r="Z31" s="338"/>
      <c r="AA31" s="255"/>
      <c r="AB31" s="338"/>
      <c r="AC31" s="255"/>
      <c r="AD31" s="366"/>
      <c r="AE31" s="370"/>
      <c r="AF31" s="372"/>
      <c r="AG31" s="255"/>
      <c r="AH31" s="338"/>
      <c r="AI31" s="255"/>
      <c r="AJ31" s="359">
        <f t="shared" si="0"/>
        <v>1E-3</v>
      </c>
      <c r="AK31" s="360">
        <f>IF(ISERR(AL31/AJ31),S!D29,(AL31/AJ31))</f>
        <v>300000</v>
      </c>
      <c r="AL31" s="116">
        <f t="shared" si="1"/>
        <v>300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/>
      <c r="K32" s="111"/>
      <c r="L32" s="112"/>
      <c r="M32" s="111"/>
      <c r="N32" s="110"/>
      <c r="O32" s="111"/>
      <c r="P32" s="112"/>
      <c r="Q32" s="113"/>
      <c r="R32" s="112"/>
      <c r="S32" s="255"/>
      <c r="T32" s="245"/>
      <c r="U32" s="255"/>
      <c r="V32" s="112"/>
      <c r="W32" s="255"/>
      <c r="X32" s="245"/>
      <c r="Y32" s="255"/>
      <c r="Z32" s="338"/>
      <c r="AA32" s="255"/>
      <c r="AB32" s="338"/>
      <c r="AC32" s="255"/>
      <c r="AD32" s="366"/>
      <c r="AE32" s="370"/>
      <c r="AF32" s="372"/>
      <c r="AG32" s="255"/>
      <c r="AH32" s="338"/>
      <c r="AI32" s="255"/>
      <c r="AJ32" s="359">
        <f t="shared" si="0"/>
        <v>0</v>
      </c>
      <c r="AK32" s="360">
        <f>IF(ISERR(AL32/AJ32),S!D30,(AL32/AJ32))</f>
        <v>2160</v>
      </c>
      <c r="AL32" s="116">
        <f t="shared" si="1"/>
        <v>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/>
      <c r="U33" s="255"/>
      <c r="V33" s="112"/>
      <c r="W33" s="255"/>
      <c r="X33" s="245"/>
      <c r="Y33" s="255"/>
      <c r="Z33" s="338"/>
      <c r="AA33" s="255"/>
      <c r="AB33" s="338"/>
      <c r="AC33" s="255"/>
      <c r="AD33" s="366"/>
      <c r="AE33" s="370"/>
      <c r="AF33" s="372"/>
      <c r="AG33" s="255"/>
      <c r="AH33" s="338"/>
      <c r="AI33" s="255"/>
      <c r="AJ33" s="359">
        <f t="shared" si="0"/>
        <v>0</v>
      </c>
      <c r="AK33" s="360">
        <f>IF(ISERR(AL33/AJ33),S!D31,(AL33/AJ33))</f>
        <v>120</v>
      </c>
      <c r="AL33" s="116">
        <f t="shared" si="1"/>
        <v>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8"/>
      <c r="AA34" s="255"/>
      <c r="AB34" s="338"/>
      <c r="AC34" s="255"/>
      <c r="AD34" s="366"/>
      <c r="AE34" s="370"/>
      <c r="AF34" s="372"/>
      <c r="AG34" s="255"/>
      <c r="AH34" s="338"/>
      <c r="AI34" s="255"/>
      <c r="AJ34" s="359">
        <f t="shared" si="0"/>
        <v>0</v>
      </c>
      <c r="AK34" s="360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8"/>
      <c r="AA35" s="255"/>
      <c r="AB35" s="338"/>
      <c r="AC35" s="255"/>
      <c r="AD35" s="366"/>
      <c r="AE35" s="370"/>
      <c r="AF35" s="372"/>
      <c r="AG35" s="255"/>
      <c r="AH35" s="338"/>
      <c r="AI35" s="255"/>
      <c r="AJ35" s="359">
        <f t="shared" si="0"/>
        <v>0</v>
      </c>
      <c r="AK35" s="360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/>
      <c r="E36" s="115"/>
      <c r="F36" s="291"/>
      <c r="G36" s="111"/>
      <c r="H36" s="112"/>
      <c r="I36" s="111"/>
      <c r="J36" s="110"/>
      <c r="K36" s="111"/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8"/>
      <c r="AA36" s="255"/>
      <c r="AB36" s="338"/>
      <c r="AC36" s="255"/>
      <c r="AD36" s="366"/>
      <c r="AE36" s="370"/>
      <c r="AF36" s="372"/>
      <c r="AG36" s="255"/>
      <c r="AH36" s="338"/>
      <c r="AI36" s="255"/>
      <c r="AJ36" s="359">
        <f t="shared" si="0"/>
        <v>0</v>
      </c>
      <c r="AK36" s="360">
        <f>IF(ISERR(AL36/AJ36),S!D34,(AL36/AJ36))</f>
        <v>206.34327949327704</v>
      </c>
      <c r="AL36" s="116">
        <f t="shared" si="1"/>
        <v>0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/>
      <c r="U37" s="255"/>
      <c r="V37" s="112"/>
      <c r="W37" s="255"/>
      <c r="X37" s="245"/>
      <c r="Y37" s="255"/>
      <c r="Z37" s="338"/>
      <c r="AA37" s="255"/>
      <c r="AB37" s="338"/>
      <c r="AC37" s="255"/>
      <c r="AD37" s="366"/>
      <c r="AE37" s="370"/>
      <c r="AF37" s="372"/>
      <c r="AG37" s="255"/>
      <c r="AH37" s="338"/>
      <c r="AI37" s="255"/>
      <c r="AJ37" s="359">
        <f t="shared" si="0"/>
        <v>0</v>
      </c>
      <c r="AK37" s="360">
        <f>IF(ISERR(AL37/AJ37),S!D35,(AL37/AJ37))</f>
        <v>170</v>
      </c>
      <c r="AL37" s="116">
        <f t="shared" si="1"/>
        <v>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/>
      <c r="K38" s="111"/>
      <c r="L38" s="112"/>
      <c r="M38" s="111"/>
      <c r="N38" s="110"/>
      <c r="O38" s="111"/>
      <c r="P38" s="112"/>
      <c r="Q38" s="113"/>
      <c r="R38" s="112"/>
      <c r="S38" s="255"/>
      <c r="T38" s="245"/>
      <c r="U38" s="255"/>
      <c r="V38" s="112"/>
      <c r="W38" s="255"/>
      <c r="X38" s="245"/>
      <c r="Y38" s="255"/>
      <c r="Z38" s="338"/>
      <c r="AA38" s="255"/>
      <c r="AB38" s="338"/>
      <c r="AC38" s="255"/>
      <c r="AD38" s="366"/>
      <c r="AE38" s="370"/>
      <c r="AF38" s="372"/>
      <c r="AG38" s="255"/>
      <c r="AH38" s="338"/>
      <c r="AI38" s="255"/>
      <c r="AJ38" s="359">
        <f t="shared" si="0"/>
        <v>0</v>
      </c>
      <c r="AK38" s="360">
        <f>IF(ISERR(AL38/AJ38),S!D36,(AL38/AJ38))</f>
        <v>538.79312839893862</v>
      </c>
      <c r="AL38" s="116">
        <f t="shared" si="1"/>
        <v>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8"/>
      <c r="AA39" s="255"/>
      <c r="AB39" s="338"/>
      <c r="AC39" s="255"/>
      <c r="AD39" s="366"/>
      <c r="AE39" s="370"/>
      <c r="AF39" s="372"/>
      <c r="AG39" s="255"/>
      <c r="AH39" s="338"/>
      <c r="AI39" s="255"/>
      <c r="AJ39" s="359">
        <f t="shared" si="0"/>
        <v>0</v>
      </c>
      <c r="AK39" s="360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8"/>
      <c r="AA40" s="255"/>
      <c r="AB40" s="338"/>
      <c r="AC40" s="255"/>
      <c r="AD40" s="366"/>
      <c r="AE40" s="370"/>
      <c r="AF40" s="372"/>
      <c r="AG40" s="255"/>
      <c r="AH40" s="338"/>
      <c r="AI40" s="255"/>
      <c r="AJ40" s="359">
        <f t="shared" si="0"/>
        <v>0</v>
      </c>
      <c r="AK40" s="360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>
        <v>1</v>
      </c>
      <c r="E41" s="115">
        <v>60</v>
      </c>
      <c r="F41" s="291"/>
      <c r="G41" s="111"/>
      <c r="H41" s="112"/>
      <c r="I41" s="111"/>
      <c r="J41" s="110"/>
      <c r="K41" s="111"/>
      <c r="L41" s="112"/>
      <c r="M41" s="111"/>
      <c r="N41" s="110"/>
      <c r="O41" s="111"/>
      <c r="P41" s="112"/>
      <c r="Q41" s="113"/>
      <c r="R41" s="112"/>
      <c r="S41" s="255"/>
      <c r="T41" s="245"/>
      <c r="U41" s="255"/>
      <c r="V41" s="112"/>
      <c r="W41" s="255"/>
      <c r="X41" s="245"/>
      <c r="Y41" s="255"/>
      <c r="Z41" s="338"/>
      <c r="AA41" s="255"/>
      <c r="AB41" s="338"/>
      <c r="AC41" s="255"/>
      <c r="AD41" s="366"/>
      <c r="AE41" s="370"/>
      <c r="AF41" s="372"/>
      <c r="AG41" s="255"/>
      <c r="AH41" s="338"/>
      <c r="AI41" s="255"/>
      <c r="AJ41" s="359">
        <f t="shared" si="0"/>
        <v>1</v>
      </c>
      <c r="AK41" s="360">
        <f>IF(ISERR(AL41/AJ41),S!D39,(AL41/AJ41))</f>
        <v>60</v>
      </c>
      <c r="AL41" s="116">
        <f t="shared" si="1"/>
        <v>60</v>
      </c>
    </row>
    <row r="42" spans="1:38">
      <c r="A42" s="108">
        <v>38</v>
      </c>
      <c r="B42" s="109" t="s">
        <v>49</v>
      </c>
      <c r="C42" s="117" t="s">
        <v>31</v>
      </c>
      <c r="D42" s="291">
        <v>1</v>
      </c>
      <c r="E42" s="115">
        <v>45</v>
      </c>
      <c r="F42" s="291">
        <v>55</v>
      </c>
      <c r="G42" s="111">
        <v>7700</v>
      </c>
      <c r="H42" s="112"/>
      <c r="I42" s="111"/>
      <c r="J42" s="110"/>
      <c r="K42" s="111"/>
      <c r="L42" s="112"/>
      <c r="M42" s="111"/>
      <c r="N42" s="110"/>
      <c r="O42" s="111"/>
      <c r="P42" s="112"/>
      <c r="Q42" s="113"/>
      <c r="R42" s="112"/>
      <c r="S42" s="255"/>
      <c r="T42" s="245"/>
      <c r="U42" s="255"/>
      <c r="V42" s="112"/>
      <c r="W42" s="255"/>
      <c r="X42" s="245"/>
      <c r="Y42" s="255"/>
      <c r="Z42" s="338"/>
      <c r="AA42" s="255"/>
      <c r="AB42" s="338"/>
      <c r="AC42" s="255"/>
      <c r="AD42" s="366"/>
      <c r="AE42" s="370"/>
      <c r="AF42" s="372"/>
      <c r="AG42" s="255"/>
      <c r="AH42" s="338"/>
      <c r="AI42" s="255"/>
      <c r="AJ42" s="359">
        <f t="shared" si="0"/>
        <v>56</v>
      </c>
      <c r="AK42" s="360">
        <f>IF(ISERR(AL42/AJ42),S!D40,(AL42/AJ42))</f>
        <v>138.30357142857142</v>
      </c>
      <c r="AL42" s="116">
        <f t="shared" si="1"/>
        <v>7745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8"/>
      <c r="AA43" s="255"/>
      <c r="AB43" s="338"/>
      <c r="AC43" s="255"/>
      <c r="AD43" s="366"/>
      <c r="AE43" s="370"/>
      <c r="AF43" s="372"/>
      <c r="AG43" s="255"/>
      <c r="AH43" s="338"/>
      <c r="AI43" s="255"/>
      <c r="AJ43" s="359">
        <f t="shared" si="0"/>
        <v>0</v>
      </c>
      <c r="AK43" s="360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8"/>
      <c r="AA44" s="255"/>
      <c r="AB44" s="338"/>
      <c r="AC44" s="255"/>
      <c r="AD44" s="366"/>
      <c r="AE44" s="370"/>
      <c r="AF44" s="372"/>
      <c r="AG44" s="255"/>
      <c r="AH44" s="338"/>
      <c r="AI44" s="255"/>
      <c r="AJ44" s="359">
        <f t="shared" si="0"/>
        <v>0</v>
      </c>
      <c r="AK44" s="360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8"/>
      <c r="AA45" s="255"/>
      <c r="AB45" s="338"/>
      <c r="AC45" s="255"/>
      <c r="AD45" s="366"/>
      <c r="AE45" s="370"/>
      <c r="AF45" s="372"/>
      <c r="AG45" s="255"/>
      <c r="AH45" s="338"/>
      <c r="AI45" s="255"/>
      <c r="AJ45" s="359">
        <f t="shared" si="0"/>
        <v>0</v>
      </c>
      <c r="AK45" s="360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8"/>
      <c r="AA46" s="255"/>
      <c r="AB46" s="338"/>
      <c r="AC46" s="255"/>
      <c r="AD46" s="366"/>
      <c r="AE46" s="370"/>
      <c r="AF46" s="372"/>
      <c r="AG46" s="255"/>
      <c r="AH46" s="338"/>
      <c r="AI46" s="255"/>
      <c r="AJ46" s="359">
        <f t="shared" si="0"/>
        <v>0</v>
      </c>
      <c r="AK46" s="360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8"/>
      <c r="AA47" s="255"/>
      <c r="AB47" s="338"/>
      <c r="AC47" s="255"/>
      <c r="AD47" s="366"/>
      <c r="AE47" s="370"/>
      <c r="AF47" s="372"/>
      <c r="AG47" s="255"/>
      <c r="AH47" s="338"/>
      <c r="AI47" s="255"/>
      <c r="AJ47" s="359">
        <f t="shared" si="0"/>
        <v>0</v>
      </c>
      <c r="AK47" s="360">
        <f>IF(ISERR(AL47/AJ47),S!D45,(AL47/AJ47))</f>
        <v>10.659053096144074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8"/>
      <c r="AA48" s="255"/>
      <c r="AB48" s="338"/>
      <c r="AC48" s="255"/>
      <c r="AD48" s="366"/>
      <c r="AE48" s="370"/>
      <c r="AF48" s="372"/>
      <c r="AG48" s="255"/>
      <c r="AH48" s="338"/>
      <c r="AI48" s="255"/>
      <c r="AJ48" s="359">
        <f t="shared" si="0"/>
        <v>0</v>
      </c>
      <c r="AK48" s="360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/>
      <c r="K49" s="111"/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8"/>
      <c r="AA49" s="255"/>
      <c r="AB49" s="338"/>
      <c r="AC49" s="255"/>
      <c r="AD49" s="366"/>
      <c r="AE49" s="370"/>
      <c r="AF49" s="372"/>
      <c r="AG49" s="255"/>
      <c r="AH49" s="338"/>
      <c r="AI49" s="255"/>
      <c r="AJ49" s="359">
        <f t="shared" si="0"/>
        <v>0</v>
      </c>
      <c r="AK49" s="360">
        <f>IF(ISERR(AL49/AJ49),S!D47,(AL49/AJ49))</f>
        <v>1.9090909090909092</v>
      </c>
      <c r="AL49" s="116">
        <f t="shared" si="1"/>
        <v>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8"/>
      <c r="AA50" s="255"/>
      <c r="AB50" s="338"/>
      <c r="AC50" s="255"/>
      <c r="AD50" s="366"/>
      <c r="AE50" s="370"/>
      <c r="AF50" s="372"/>
      <c r="AG50" s="255"/>
      <c r="AH50" s="338"/>
      <c r="AI50" s="255"/>
      <c r="AJ50" s="359">
        <f t="shared" si="0"/>
        <v>0</v>
      </c>
      <c r="AK50" s="360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8"/>
      <c r="AA51" s="255"/>
      <c r="AB51" s="338"/>
      <c r="AC51" s="255"/>
      <c r="AD51" s="366"/>
      <c r="AE51" s="370"/>
      <c r="AF51" s="372"/>
      <c r="AG51" s="255"/>
      <c r="AH51" s="338"/>
      <c r="AI51" s="255"/>
      <c r="AJ51" s="359">
        <f t="shared" si="0"/>
        <v>0</v>
      </c>
      <c r="AK51" s="360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>
        <v>2</v>
      </c>
      <c r="E52" s="115">
        <v>120</v>
      </c>
      <c r="F52" s="291"/>
      <c r="G52" s="111"/>
      <c r="H52" s="112"/>
      <c r="I52" s="111"/>
      <c r="J52" s="110"/>
      <c r="K52" s="111"/>
      <c r="L52" s="112"/>
      <c r="M52" s="111"/>
      <c r="N52" s="110"/>
      <c r="O52" s="111"/>
      <c r="P52" s="112"/>
      <c r="Q52" s="113"/>
      <c r="R52" s="112"/>
      <c r="S52" s="255"/>
      <c r="T52" s="245"/>
      <c r="U52" s="255"/>
      <c r="V52" s="112"/>
      <c r="W52" s="255"/>
      <c r="X52" s="245"/>
      <c r="Y52" s="255"/>
      <c r="Z52" s="338"/>
      <c r="AA52" s="255"/>
      <c r="AB52" s="338"/>
      <c r="AC52" s="255"/>
      <c r="AD52" s="366"/>
      <c r="AE52" s="370"/>
      <c r="AF52" s="372"/>
      <c r="AG52" s="255"/>
      <c r="AH52" s="338"/>
      <c r="AI52" s="255"/>
      <c r="AJ52" s="359">
        <f t="shared" si="0"/>
        <v>2</v>
      </c>
      <c r="AK52" s="360">
        <f>IF(ISERR(AL52/AJ52),S!D50,(AL52/AJ52))</f>
        <v>60</v>
      </c>
      <c r="AL52" s="116">
        <f t="shared" si="1"/>
        <v>120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/>
      <c r="K53" s="111"/>
      <c r="L53" s="112"/>
      <c r="M53" s="111"/>
      <c r="N53" s="110"/>
      <c r="O53" s="111"/>
      <c r="P53" s="112"/>
      <c r="Q53" s="113"/>
      <c r="R53" s="112"/>
      <c r="S53" s="255"/>
      <c r="T53" s="245"/>
      <c r="U53" s="255"/>
      <c r="V53" s="112"/>
      <c r="W53" s="255"/>
      <c r="X53" s="245"/>
      <c r="Y53" s="255"/>
      <c r="Z53" s="338"/>
      <c r="AA53" s="255"/>
      <c r="AB53" s="338"/>
      <c r="AC53" s="255"/>
      <c r="AD53" s="366"/>
      <c r="AE53" s="370"/>
      <c r="AF53" s="372"/>
      <c r="AG53" s="255"/>
      <c r="AH53" s="338"/>
      <c r="AI53" s="255"/>
      <c r="AJ53" s="359">
        <f t="shared" si="0"/>
        <v>0</v>
      </c>
      <c r="AK53" s="360">
        <f>IF(ISERR(AL53/AJ53),S!D51,(AL53/AJ53))</f>
        <v>70</v>
      </c>
      <c r="AL53" s="116">
        <f t="shared" si="1"/>
        <v>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8"/>
      <c r="AA54" s="255"/>
      <c r="AB54" s="338"/>
      <c r="AC54" s="255"/>
      <c r="AD54" s="366"/>
      <c r="AE54" s="370"/>
      <c r="AF54" s="372"/>
      <c r="AG54" s="255"/>
      <c r="AH54" s="338"/>
      <c r="AI54" s="255"/>
      <c r="AJ54" s="359">
        <f t="shared" si="0"/>
        <v>0</v>
      </c>
      <c r="AK54" s="360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8"/>
      <c r="AA55" s="255"/>
      <c r="AB55" s="338"/>
      <c r="AC55" s="255"/>
      <c r="AD55" s="366"/>
      <c r="AE55" s="370"/>
      <c r="AF55" s="372"/>
      <c r="AG55" s="255"/>
      <c r="AH55" s="338"/>
      <c r="AI55" s="255"/>
      <c r="AJ55" s="359">
        <f t="shared" si="0"/>
        <v>0</v>
      </c>
      <c r="AK55" s="360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/>
      <c r="G56" s="111"/>
      <c r="H56" s="112"/>
      <c r="I56" s="111"/>
      <c r="J56" s="110"/>
      <c r="K56" s="111"/>
      <c r="L56" s="112"/>
      <c r="M56" s="111"/>
      <c r="N56" s="110"/>
      <c r="O56" s="111"/>
      <c r="P56" s="112"/>
      <c r="Q56" s="113"/>
      <c r="R56" s="112"/>
      <c r="S56" s="255"/>
      <c r="T56" s="245"/>
      <c r="U56" s="255"/>
      <c r="V56" s="112"/>
      <c r="W56" s="255"/>
      <c r="X56" s="245"/>
      <c r="Y56" s="255"/>
      <c r="Z56" s="338"/>
      <c r="AA56" s="255"/>
      <c r="AB56" s="338"/>
      <c r="AC56" s="255"/>
      <c r="AD56" s="366"/>
      <c r="AE56" s="370"/>
      <c r="AF56" s="372"/>
      <c r="AG56" s="255"/>
      <c r="AH56" s="338"/>
      <c r="AI56" s="255"/>
      <c r="AJ56" s="359">
        <f t="shared" si="0"/>
        <v>0</v>
      </c>
      <c r="AK56" s="360">
        <f>IF(ISERR(AL56/AJ56),S!D54,(AL56/AJ56))</f>
        <v>0.7561224489795918</v>
      </c>
      <c r="AL56" s="116">
        <f t="shared" si="1"/>
        <v>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/>
      <c r="G57" s="111"/>
      <c r="H57" s="112"/>
      <c r="I57" s="111"/>
      <c r="J57" s="110"/>
      <c r="K57" s="111"/>
      <c r="L57" s="112"/>
      <c r="M57" s="111"/>
      <c r="N57" s="110"/>
      <c r="O57" s="111"/>
      <c r="P57" s="112"/>
      <c r="Q57" s="113"/>
      <c r="R57" s="112"/>
      <c r="S57" s="255"/>
      <c r="T57" s="245"/>
      <c r="U57" s="255"/>
      <c r="V57" s="112"/>
      <c r="W57" s="255"/>
      <c r="X57" s="245"/>
      <c r="Y57" s="255"/>
      <c r="Z57" s="338"/>
      <c r="AA57" s="255"/>
      <c r="AB57" s="338"/>
      <c r="AC57" s="255"/>
      <c r="AD57" s="366"/>
      <c r="AE57" s="370"/>
      <c r="AF57" s="372"/>
      <c r="AG57" s="255"/>
      <c r="AH57" s="338"/>
      <c r="AI57" s="255"/>
      <c r="AJ57" s="359">
        <f t="shared" si="0"/>
        <v>0</v>
      </c>
      <c r="AK57" s="360">
        <f>IF(ISERR(AL57/AJ57),S!D55,(AL57/AJ57))</f>
        <v>0.34215845626501457</v>
      </c>
      <c r="AL57" s="116">
        <f t="shared" si="1"/>
        <v>0</v>
      </c>
    </row>
    <row r="58" spans="1:38">
      <c r="A58" s="108">
        <v>54</v>
      </c>
      <c r="B58" s="109" t="s">
        <v>64</v>
      </c>
      <c r="C58" s="117" t="s">
        <v>31</v>
      </c>
      <c r="D58" s="291">
        <v>12</v>
      </c>
      <c r="E58" s="115">
        <v>240</v>
      </c>
      <c r="F58" s="291">
        <v>5</v>
      </c>
      <c r="G58" s="111">
        <v>100</v>
      </c>
      <c r="H58" s="112"/>
      <c r="I58" s="111"/>
      <c r="J58" s="110"/>
      <c r="K58" s="111"/>
      <c r="L58" s="112"/>
      <c r="M58" s="111"/>
      <c r="N58" s="110"/>
      <c r="O58" s="111"/>
      <c r="P58" s="112"/>
      <c r="Q58" s="113"/>
      <c r="R58" s="112"/>
      <c r="S58" s="255"/>
      <c r="T58" s="245"/>
      <c r="U58" s="255"/>
      <c r="V58" s="112"/>
      <c r="W58" s="255"/>
      <c r="X58" s="245"/>
      <c r="Y58" s="255"/>
      <c r="Z58" s="338"/>
      <c r="AA58" s="255"/>
      <c r="AB58" s="338"/>
      <c r="AC58" s="255"/>
      <c r="AD58" s="366"/>
      <c r="AE58" s="370"/>
      <c r="AF58" s="372"/>
      <c r="AG58" s="255"/>
      <c r="AH58" s="338"/>
      <c r="AI58" s="255"/>
      <c r="AJ58" s="359">
        <f t="shared" si="0"/>
        <v>17</v>
      </c>
      <c r="AK58" s="360">
        <f>IF(ISERR(AL58/AJ58),S!D56,(AL58/AJ58))</f>
        <v>20</v>
      </c>
      <c r="AL58" s="116">
        <f t="shared" si="1"/>
        <v>340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/>
      <c r="K59" s="111"/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8"/>
      <c r="AA59" s="255"/>
      <c r="AB59" s="338"/>
      <c r="AC59" s="255"/>
      <c r="AD59" s="366"/>
      <c r="AE59" s="370"/>
      <c r="AF59" s="372"/>
      <c r="AG59" s="255"/>
      <c r="AH59" s="338"/>
      <c r="AI59" s="255"/>
      <c r="AJ59" s="359">
        <f t="shared" si="0"/>
        <v>0</v>
      </c>
      <c r="AK59" s="360">
        <f>IF(ISERR(AL59/AJ59),S!D57,(AL59/AJ59))</f>
        <v>900</v>
      </c>
      <c r="AL59" s="116">
        <f t="shared" si="1"/>
        <v>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8"/>
      <c r="AA60" s="255"/>
      <c r="AB60" s="338"/>
      <c r="AC60" s="255"/>
      <c r="AD60" s="366"/>
      <c r="AE60" s="370"/>
      <c r="AF60" s="372"/>
      <c r="AG60" s="255"/>
      <c r="AH60" s="338"/>
      <c r="AI60" s="255"/>
      <c r="AJ60" s="359">
        <f t="shared" si="0"/>
        <v>0</v>
      </c>
      <c r="AK60" s="360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/>
      <c r="K61" s="111"/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8"/>
      <c r="AA61" s="255"/>
      <c r="AB61" s="338"/>
      <c r="AC61" s="255"/>
      <c r="AD61" s="366"/>
      <c r="AE61" s="370"/>
      <c r="AF61" s="372"/>
      <c r="AG61" s="255"/>
      <c r="AH61" s="338"/>
      <c r="AI61" s="255"/>
      <c r="AJ61" s="359">
        <f t="shared" si="0"/>
        <v>0</v>
      </c>
      <c r="AK61" s="360">
        <f>IF(ISERR(AL61/AJ61),S!D59,(AL61/AJ61))</f>
        <v>130</v>
      </c>
      <c r="AL61" s="116">
        <f t="shared" si="1"/>
        <v>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>
        <v>5</v>
      </c>
      <c r="G62" s="111">
        <v>550</v>
      </c>
      <c r="H62" s="112"/>
      <c r="I62" s="111"/>
      <c r="J62" s="110"/>
      <c r="K62" s="111"/>
      <c r="L62" s="112"/>
      <c r="M62" s="111"/>
      <c r="N62" s="110"/>
      <c r="O62" s="111"/>
      <c r="P62" s="112"/>
      <c r="Q62" s="113"/>
      <c r="R62" s="112"/>
      <c r="S62" s="255"/>
      <c r="T62" s="245"/>
      <c r="U62" s="255"/>
      <c r="V62" s="112"/>
      <c r="W62" s="255"/>
      <c r="X62" s="245"/>
      <c r="Y62" s="255"/>
      <c r="Z62" s="338"/>
      <c r="AA62" s="255"/>
      <c r="AB62" s="338"/>
      <c r="AC62" s="255"/>
      <c r="AD62" s="366"/>
      <c r="AE62" s="370"/>
      <c r="AF62" s="372"/>
      <c r="AG62" s="255"/>
      <c r="AH62" s="338"/>
      <c r="AI62" s="255"/>
      <c r="AJ62" s="359">
        <f t="shared" si="0"/>
        <v>5</v>
      </c>
      <c r="AK62" s="360">
        <f>IF(ISERR(AL62/AJ62),S!D60,(AL62/AJ62))</f>
        <v>110</v>
      </c>
      <c r="AL62" s="116">
        <f t="shared" si="1"/>
        <v>550</v>
      </c>
    </row>
    <row r="63" spans="1:38">
      <c r="A63" s="108">
        <v>59</v>
      </c>
      <c r="B63" s="109" t="s">
        <v>70</v>
      </c>
      <c r="C63" s="117" t="s">
        <v>9</v>
      </c>
      <c r="D63" s="291">
        <v>0.5</v>
      </c>
      <c r="E63" s="115">
        <v>310</v>
      </c>
      <c r="F63" s="291">
        <v>0.5</v>
      </c>
      <c r="G63" s="111">
        <v>310</v>
      </c>
      <c r="H63" s="112"/>
      <c r="I63" s="111"/>
      <c r="J63" s="110"/>
      <c r="K63" s="111"/>
      <c r="L63" s="112"/>
      <c r="M63" s="111"/>
      <c r="N63" s="110"/>
      <c r="O63" s="111"/>
      <c r="P63" s="112"/>
      <c r="Q63" s="113"/>
      <c r="R63" s="112"/>
      <c r="S63" s="255"/>
      <c r="T63" s="245"/>
      <c r="U63" s="255"/>
      <c r="V63" s="112"/>
      <c r="W63" s="255"/>
      <c r="X63" s="245"/>
      <c r="Y63" s="255"/>
      <c r="Z63" s="338"/>
      <c r="AA63" s="255"/>
      <c r="AB63" s="338"/>
      <c r="AC63" s="255"/>
      <c r="AD63" s="366"/>
      <c r="AE63" s="370"/>
      <c r="AF63" s="372"/>
      <c r="AG63" s="255"/>
      <c r="AH63" s="338"/>
      <c r="AI63" s="255"/>
      <c r="AJ63" s="359">
        <f t="shared" si="0"/>
        <v>1</v>
      </c>
      <c r="AK63" s="360">
        <f>IF(ISERR(AL63/AJ63),S!D61,(AL63/AJ63))</f>
        <v>620</v>
      </c>
      <c r="AL63" s="116">
        <f t="shared" si="1"/>
        <v>620</v>
      </c>
    </row>
    <row r="64" spans="1:38">
      <c r="A64" s="108">
        <v>60</v>
      </c>
      <c r="B64" s="109" t="s">
        <v>71</v>
      </c>
      <c r="C64" s="117" t="s">
        <v>9</v>
      </c>
      <c r="D64" s="291">
        <v>0.1</v>
      </c>
      <c r="E64" s="115">
        <v>560</v>
      </c>
      <c r="F64" s="291"/>
      <c r="G64" s="111"/>
      <c r="H64" s="112"/>
      <c r="I64" s="111"/>
      <c r="J64" s="110"/>
      <c r="K64" s="111"/>
      <c r="L64" s="112"/>
      <c r="M64" s="111"/>
      <c r="N64" s="110"/>
      <c r="O64" s="111"/>
      <c r="P64" s="112"/>
      <c r="Q64" s="113"/>
      <c r="R64" s="112"/>
      <c r="S64" s="255"/>
      <c r="T64" s="245"/>
      <c r="U64" s="255"/>
      <c r="V64" s="112"/>
      <c r="W64" s="255"/>
      <c r="X64" s="245"/>
      <c r="Y64" s="255"/>
      <c r="Z64" s="338"/>
      <c r="AA64" s="255"/>
      <c r="AB64" s="338"/>
      <c r="AC64" s="255"/>
      <c r="AD64" s="366"/>
      <c r="AE64" s="370"/>
      <c r="AF64" s="372"/>
      <c r="AG64" s="255"/>
      <c r="AH64" s="338"/>
      <c r="AI64" s="255"/>
      <c r="AJ64" s="359">
        <f t="shared" si="0"/>
        <v>0.1</v>
      </c>
      <c r="AK64" s="360">
        <f>IF(ISERR(AL64/AJ64),S!D62,(AL64/AJ64))</f>
        <v>5600</v>
      </c>
      <c r="AL64" s="116">
        <f t="shared" si="1"/>
        <v>560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/>
      <c r="G65" s="111"/>
      <c r="H65" s="112"/>
      <c r="I65" s="111"/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/>
      <c r="Y65" s="255"/>
      <c r="Z65" s="338"/>
      <c r="AA65" s="255"/>
      <c r="AB65" s="338"/>
      <c r="AC65" s="255"/>
      <c r="AD65" s="366"/>
      <c r="AE65" s="370"/>
      <c r="AF65" s="372"/>
      <c r="AG65" s="255"/>
      <c r="AH65" s="338"/>
      <c r="AI65" s="255"/>
      <c r="AJ65" s="359">
        <f t="shared" si="0"/>
        <v>0</v>
      </c>
      <c r="AK65" s="360">
        <f>IF(ISERR(AL65/AJ65),S!D63,(AL65/AJ65))</f>
        <v>399.99999999999994</v>
      </c>
      <c r="AL65" s="116">
        <f t="shared" si="1"/>
        <v>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8"/>
      <c r="AA66" s="255"/>
      <c r="AB66" s="338"/>
      <c r="AC66" s="255"/>
      <c r="AD66" s="366"/>
      <c r="AE66" s="370"/>
      <c r="AF66" s="372"/>
      <c r="AG66" s="255"/>
      <c r="AH66" s="338"/>
      <c r="AI66" s="255"/>
      <c r="AJ66" s="359">
        <f t="shared" si="0"/>
        <v>0</v>
      </c>
      <c r="AK66" s="360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/>
      <c r="E67" s="115"/>
      <c r="F67" s="291"/>
      <c r="G67" s="111"/>
      <c r="H67" s="112"/>
      <c r="I67" s="111"/>
      <c r="J67" s="110"/>
      <c r="K67" s="111"/>
      <c r="L67" s="112"/>
      <c r="M67" s="111"/>
      <c r="N67" s="110"/>
      <c r="O67" s="111"/>
      <c r="P67" s="112"/>
      <c r="Q67" s="113"/>
      <c r="R67" s="112"/>
      <c r="S67" s="255"/>
      <c r="T67" s="245"/>
      <c r="U67" s="255"/>
      <c r="V67" s="112"/>
      <c r="W67" s="255"/>
      <c r="X67" s="245"/>
      <c r="Y67" s="255"/>
      <c r="Z67" s="338"/>
      <c r="AA67" s="255"/>
      <c r="AB67" s="338"/>
      <c r="AC67" s="255"/>
      <c r="AD67" s="366"/>
      <c r="AE67" s="370"/>
      <c r="AF67" s="372"/>
      <c r="AG67" s="255"/>
      <c r="AH67" s="338"/>
      <c r="AI67" s="255"/>
      <c r="AJ67" s="359">
        <f t="shared" si="0"/>
        <v>0</v>
      </c>
      <c r="AK67" s="360">
        <f>IF(ISERR(AL67/AJ67),S!D65,(AL67/AJ67))</f>
        <v>874.87109350437015</v>
      </c>
      <c r="AL67" s="116">
        <f t="shared" si="1"/>
        <v>0</v>
      </c>
    </row>
    <row r="68" spans="1:38">
      <c r="A68" s="108">
        <v>64</v>
      </c>
      <c r="B68" s="109" t="s">
        <v>75</v>
      </c>
      <c r="C68" s="117" t="s">
        <v>31</v>
      </c>
      <c r="D68" s="291"/>
      <c r="E68" s="115"/>
      <c r="F68" s="291"/>
      <c r="G68" s="111"/>
      <c r="H68" s="112"/>
      <c r="I68" s="111"/>
      <c r="J68" s="110"/>
      <c r="K68" s="111"/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8"/>
      <c r="AA68" s="255"/>
      <c r="AB68" s="338"/>
      <c r="AC68" s="255"/>
      <c r="AD68" s="366"/>
      <c r="AE68" s="370"/>
      <c r="AF68" s="372"/>
      <c r="AG68" s="255"/>
      <c r="AH68" s="338"/>
      <c r="AI68" s="255"/>
      <c r="AJ68" s="359">
        <f t="shared" si="0"/>
        <v>0</v>
      </c>
      <c r="AK68" s="360">
        <f>IF(ISERR(AL68/AJ68),S!D66,(AL68/AJ68))</f>
        <v>18</v>
      </c>
      <c r="AL68" s="116">
        <f t="shared" si="1"/>
        <v>0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/>
      <c r="G69" s="111"/>
      <c r="H69" s="112"/>
      <c r="I69" s="111"/>
      <c r="J69" s="110"/>
      <c r="K69" s="111"/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8"/>
      <c r="AA69" s="255"/>
      <c r="AB69" s="338"/>
      <c r="AC69" s="255"/>
      <c r="AD69" s="366"/>
      <c r="AE69" s="370"/>
      <c r="AF69" s="372"/>
      <c r="AG69" s="255"/>
      <c r="AH69" s="338"/>
      <c r="AI69" s="255"/>
      <c r="AJ69" s="359">
        <f t="shared" si="0"/>
        <v>0</v>
      </c>
      <c r="AK69" s="360">
        <f>IF(ISERR(AL69/AJ69),S!D67,(AL69/AJ69))</f>
        <v>18</v>
      </c>
      <c r="AL69" s="116">
        <f t="shared" si="1"/>
        <v>0</v>
      </c>
    </row>
    <row r="70" spans="1:38">
      <c r="A70" s="108">
        <v>66</v>
      </c>
      <c r="B70" s="109" t="s">
        <v>77</v>
      </c>
      <c r="C70" s="117" t="s">
        <v>9</v>
      </c>
      <c r="D70" s="291"/>
      <c r="E70" s="115"/>
      <c r="F70" s="291">
        <v>0.1</v>
      </c>
      <c r="G70" s="111">
        <v>560</v>
      </c>
      <c r="H70" s="112"/>
      <c r="I70" s="111"/>
      <c r="J70" s="110"/>
      <c r="K70" s="111"/>
      <c r="L70" s="112"/>
      <c r="M70" s="111"/>
      <c r="N70" s="110"/>
      <c r="O70" s="111"/>
      <c r="P70" s="112"/>
      <c r="Q70" s="113"/>
      <c r="R70" s="112"/>
      <c r="S70" s="255"/>
      <c r="T70" s="245"/>
      <c r="U70" s="255"/>
      <c r="V70" s="112"/>
      <c r="W70" s="255"/>
      <c r="X70" s="245"/>
      <c r="Y70" s="255"/>
      <c r="Z70" s="338"/>
      <c r="AA70" s="255"/>
      <c r="AB70" s="338"/>
      <c r="AC70" s="255"/>
      <c r="AD70" s="366"/>
      <c r="AE70" s="370"/>
      <c r="AF70" s="372"/>
      <c r="AG70" s="255"/>
      <c r="AH70" s="338"/>
      <c r="AI70" s="255"/>
      <c r="AJ70" s="359">
        <f t="shared" ref="AJ70:AJ133" si="2">R70+P70+N70+L70+J70+H70+F70+D70+T70+V70+X70+Z70+AB70+AD70+AF70+AH70</f>
        <v>0.1</v>
      </c>
      <c r="AK70" s="360">
        <f>IF(ISERR(AL70/AJ70),S!D68,(AL70/AJ70))</f>
        <v>5600</v>
      </c>
      <c r="AL70" s="116">
        <f t="shared" ref="AL70:AL133" si="3">E70+G70+I70+K70+M70+O70+Q70+S70+U70+W70+Y70+AA70+AC70+AE70+AG70+AI70</f>
        <v>560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/>
      <c r="G71" s="111"/>
      <c r="H71" s="112"/>
      <c r="I71" s="111"/>
      <c r="J71" s="110"/>
      <c r="K71" s="111"/>
      <c r="L71" s="112"/>
      <c r="M71" s="111"/>
      <c r="N71" s="110"/>
      <c r="O71" s="111"/>
      <c r="P71" s="112"/>
      <c r="Q71" s="113"/>
      <c r="R71" s="112"/>
      <c r="S71" s="255"/>
      <c r="T71" s="245"/>
      <c r="U71" s="255"/>
      <c r="V71" s="112"/>
      <c r="W71" s="255"/>
      <c r="X71" s="245"/>
      <c r="Y71" s="255"/>
      <c r="Z71" s="338"/>
      <c r="AA71" s="255"/>
      <c r="AB71" s="338"/>
      <c r="AC71" s="255"/>
      <c r="AD71" s="366"/>
      <c r="AE71" s="370"/>
      <c r="AF71" s="372"/>
      <c r="AG71" s="255"/>
      <c r="AH71" s="338"/>
      <c r="AI71" s="255"/>
      <c r="AJ71" s="359">
        <f t="shared" si="2"/>
        <v>0</v>
      </c>
      <c r="AK71" s="360">
        <f>IF(ISERR(AL71/AJ71),S!D69,(AL71/AJ71))</f>
        <v>571.55955393333829</v>
      </c>
      <c r="AL71" s="116">
        <f t="shared" si="3"/>
        <v>0</v>
      </c>
    </row>
    <row r="72" spans="1:38">
      <c r="A72" s="108">
        <v>68</v>
      </c>
      <c r="B72" s="109" t="s">
        <v>79</v>
      </c>
      <c r="C72" s="117" t="s">
        <v>9</v>
      </c>
      <c r="D72" s="291"/>
      <c r="E72" s="115"/>
      <c r="F72" s="291"/>
      <c r="G72" s="111"/>
      <c r="H72" s="112"/>
      <c r="I72" s="111"/>
      <c r="J72" s="110"/>
      <c r="K72" s="111"/>
      <c r="L72" s="112"/>
      <c r="M72" s="111"/>
      <c r="N72" s="110"/>
      <c r="O72" s="111"/>
      <c r="P72" s="112"/>
      <c r="Q72" s="113"/>
      <c r="R72" s="112"/>
      <c r="S72" s="255"/>
      <c r="T72" s="245"/>
      <c r="U72" s="255"/>
      <c r="V72" s="112"/>
      <c r="W72" s="255"/>
      <c r="X72" s="245"/>
      <c r="Y72" s="255"/>
      <c r="Z72" s="338"/>
      <c r="AA72" s="255"/>
      <c r="AB72" s="338"/>
      <c r="AC72" s="255"/>
      <c r="AD72" s="366"/>
      <c r="AE72" s="370"/>
      <c r="AF72" s="372"/>
      <c r="AG72" s="255"/>
      <c r="AH72" s="338"/>
      <c r="AI72" s="255"/>
      <c r="AJ72" s="359">
        <f t="shared" si="2"/>
        <v>0</v>
      </c>
      <c r="AK72" s="360">
        <f>IF(ISERR(AL72/AJ72),S!D70,(AL72/AJ72))</f>
        <v>1799.211656797864</v>
      </c>
      <c r="AL72" s="116">
        <f t="shared" si="3"/>
        <v>0</v>
      </c>
    </row>
    <row r="73" spans="1:38">
      <c r="A73" s="108">
        <v>69</v>
      </c>
      <c r="B73" s="109" t="s">
        <v>80</v>
      </c>
      <c r="C73" s="117" t="s">
        <v>31</v>
      </c>
      <c r="D73" s="291">
        <v>4</v>
      </c>
      <c r="E73" s="115">
        <v>32</v>
      </c>
      <c r="F73" s="291"/>
      <c r="G73" s="111"/>
      <c r="H73" s="112"/>
      <c r="I73" s="111"/>
      <c r="J73" s="110"/>
      <c r="K73" s="111"/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/>
      <c r="Y73" s="255"/>
      <c r="Z73" s="338"/>
      <c r="AA73" s="255"/>
      <c r="AB73" s="338"/>
      <c r="AC73" s="255"/>
      <c r="AD73" s="366"/>
      <c r="AE73" s="370"/>
      <c r="AF73" s="372"/>
      <c r="AG73" s="255"/>
      <c r="AH73" s="338"/>
      <c r="AI73" s="255"/>
      <c r="AJ73" s="359">
        <f t="shared" si="2"/>
        <v>4</v>
      </c>
      <c r="AK73" s="360">
        <f>IF(ISERR(AL73/AJ73),S!D71,(AL73/AJ73))</f>
        <v>8</v>
      </c>
      <c r="AL73" s="116">
        <f t="shared" si="3"/>
        <v>32</v>
      </c>
    </row>
    <row r="74" spans="1:38">
      <c r="A74" s="108">
        <v>70</v>
      </c>
      <c r="B74" s="109" t="s">
        <v>81</v>
      </c>
      <c r="C74" s="117" t="s">
        <v>9</v>
      </c>
      <c r="D74" s="291">
        <v>1</v>
      </c>
      <c r="E74" s="115">
        <v>770</v>
      </c>
      <c r="F74" s="291">
        <v>4</v>
      </c>
      <c r="G74" s="111">
        <v>3120</v>
      </c>
      <c r="H74" s="112"/>
      <c r="I74" s="111"/>
      <c r="J74" s="110"/>
      <c r="K74" s="111"/>
      <c r="L74" s="112"/>
      <c r="M74" s="111"/>
      <c r="N74" s="110"/>
      <c r="O74" s="111"/>
      <c r="P74" s="112"/>
      <c r="Q74" s="113"/>
      <c r="R74" s="112"/>
      <c r="S74" s="255"/>
      <c r="T74" s="245"/>
      <c r="U74" s="255"/>
      <c r="V74" s="112"/>
      <c r="W74" s="255"/>
      <c r="X74" s="245"/>
      <c r="Y74" s="255"/>
      <c r="Z74" s="338"/>
      <c r="AA74" s="255"/>
      <c r="AB74" s="338"/>
      <c r="AC74" s="255"/>
      <c r="AD74" s="366"/>
      <c r="AE74" s="370"/>
      <c r="AF74" s="372"/>
      <c r="AG74" s="255"/>
      <c r="AH74" s="338"/>
      <c r="AI74" s="255"/>
      <c r="AJ74" s="359">
        <f t="shared" si="2"/>
        <v>5</v>
      </c>
      <c r="AK74" s="360">
        <f>IF(ISERR(AL74/AJ74),S!D72,(AL74/AJ74))</f>
        <v>778</v>
      </c>
      <c r="AL74" s="116">
        <f t="shared" si="3"/>
        <v>3890</v>
      </c>
    </row>
    <row r="75" spans="1:38">
      <c r="A75" s="108">
        <v>71</v>
      </c>
      <c r="B75" s="109" t="s">
        <v>82</v>
      </c>
      <c r="C75" s="117" t="s">
        <v>9</v>
      </c>
      <c r="D75" s="291">
        <v>1</v>
      </c>
      <c r="E75" s="115">
        <v>600</v>
      </c>
      <c r="F75" s="291"/>
      <c r="G75" s="111"/>
      <c r="H75" s="112"/>
      <c r="I75" s="111"/>
      <c r="J75" s="110"/>
      <c r="K75" s="111"/>
      <c r="L75" s="112"/>
      <c r="M75" s="111"/>
      <c r="N75" s="110"/>
      <c r="O75" s="111"/>
      <c r="P75" s="112"/>
      <c r="Q75" s="113"/>
      <c r="R75" s="112"/>
      <c r="S75" s="255"/>
      <c r="T75" s="245"/>
      <c r="U75" s="255"/>
      <c r="V75" s="112"/>
      <c r="W75" s="255"/>
      <c r="X75" s="245"/>
      <c r="Y75" s="255"/>
      <c r="Z75" s="338"/>
      <c r="AA75" s="255"/>
      <c r="AB75" s="338"/>
      <c r="AC75" s="255"/>
      <c r="AD75" s="366"/>
      <c r="AE75" s="370"/>
      <c r="AF75" s="372"/>
      <c r="AG75" s="255"/>
      <c r="AH75" s="338"/>
      <c r="AI75" s="255"/>
      <c r="AJ75" s="359">
        <f t="shared" si="2"/>
        <v>1</v>
      </c>
      <c r="AK75" s="360">
        <f>IF(ISERR(AL75/AJ75),S!D73,(AL75/AJ75))</f>
        <v>600</v>
      </c>
      <c r="AL75" s="116">
        <f t="shared" si="3"/>
        <v>600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8"/>
      <c r="AA76" s="255"/>
      <c r="AB76" s="338"/>
      <c r="AC76" s="255"/>
      <c r="AD76" s="366"/>
      <c r="AE76" s="370"/>
      <c r="AF76" s="372"/>
      <c r="AG76" s="255"/>
      <c r="AH76" s="338"/>
      <c r="AI76" s="255"/>
      <c r="AJ76" s="359">
        <f t="shared" si="2"/>
        <v>0</v>
      </c>
      <c r="AK76" s="360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>
        <v>1</v>
      </c>
      <c r="E77" s="115">
        <v>1710</v>
      </c>
      <c r="F77" s="291">
        <v>1</v>
      </c>
      <c r="G77" s="111">
        <v>1710</v>
      </c>
      <c r="H77" s="112"/>
      <c r="I77" s="111"/>
      <c r="J77" s="110"/>
      <c r="K77" s="111"/>
      <c r="L77" s="112"/>
      <c r="M77" s="111"/>
      <c r="N77" s="110"/>
      <c r="O77" s="111"/>
      <c r="P77" s="112"/>
      <c r="Q77" s="113"/>
      <c r="R77" s="112"/>
      <c r="S77" s="255"/>
      <c r="T77" s="245"/>
      <c r="U77" s="255"/>
      <c r="V77" s="112"/>
      <c r="W77" s="255"/>
      <c r="X77" s="245"/>
      <c r="Y77" s="255"/>
      <c r="Z77" s="338"/>
      <c r="AA77" s="255"/>
      <c r="AB77" s="338"/>
      <c r="AC77" s="255"/>
      <c r="AD77" s="366"/>
      <c r="AE77" s="370"/>
      <c r="AF77" s="372"/>
      <c r="AG77" s="255"/>
      <c r="AH77" s="338"/>
      <c r="AI77" s="255"/>
      <c r="AJ77" s="359">
        <f t="shared" si="2"/>
        <v>2</v>
      </c>
      <c r="AK77" s="360">
        <f>IF(ISERR(AL77/AJ77),S!D75,(AL77/AJ77))</f>
        <v>1710</v>
      </c>
      <c r="AL77" s="116">
        <f t="shared" si="3"/>
        <v>3420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8"/>
      <c r="AA78" s="255"/>
      <c r="AB78" s="338"/>
      <c r="AC78" s="255"/>
      <c r="AD78" s="366"/>
      <c r="AE78" s="370"/>
      <c r="AF78" s="372"/>
      <c r="AG78" s="255"/>
      <c r="AH78" s="338"/>
      <c r="AI78" s="255"/>
      <c r="AJ78" s="359">
        <f t="shared" si="2"/>
        <v>0</v>
      </c>
      <c r="AK78" s="360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/>
      <c r="E79" s="115"/>
      <c r="F79" s="291"/>
      <c r="G79" s="111"/>
      <c r="H79" s="112"/>
      <c r="I79" s="111"/>
      <c r="J79" s="110"/>
      <c r="K79" s="111"/>
      <c r="L79" s="118"/>
      <c r="M79" s="111"/>
      <c r="N79" s="119"/>
      <c r="O79" s="111"/>
      <c r="P79" s="118"/>
      <c r="Q79" s="113"/>
      <c r="R79" s="112"/>
      <c r="S79" s="255"/>
      <c r="T79" s="245"/>
      <c r="U79" s="255"/>
      <c r="V79" s="112"/>
      <c r="W79" s="255"/>
      <c r="X79" s="245"/>
      <c r="Y79" s="255"/>
      <c r="Z79" s="338"/>
      <c r="AA79" s="255"/>
      <c r="AB79" s="338"/>
      <c r="AC79" s="255"/>
      <c r="AD79" s="366"/>
      <c r="AE79" s="370"/>
      <c r="AF79" s="372"/>
      <c r="AG79" s="255"/>
      <c r="AH79" s="338"/>
      <c r="AI79" s="255"/>
      <c r="AJ79" s="359">
        <f t="shared" si="2"/>
        <v>0</v>
      </c>
      <c r="AK79" s="360">
        <f>IF(ISERR(AL79/AJ79),S!D77,(AL79/AJ79))</f>
        <v>3600.9335783768393</v>
      </c>
      <c r="AL79" s="116">
        <f t="shared" si="3"/>
        <v>0</v>
      </c>
    </row>
    <row r="80" spans="1:38">
      <c r="A80" s="108">
        <v>76</v>
      </c>
      <c r="B80" s="109" t="s">
        <v>86</v>
      </c>
      <c r="C80" s="117" t="s">
        <v>9</v>
      </c>
      <c r="D80" s="291">
        <v>0.1</v>
      </c>
      <c r="E80" s="115">
        <v>55</v>
      </c>
      <c r="F80" s="291"/>
      <c r="G80" s="111"/>
      <c r="H80" s="112"/>
      <c r="I80" s="111"/>
      <c r="J80" s="110"/>
      <c r="K80" s="111"/>
      <c r="L80" s="112"/>
      <c r="M80" s="111"/>
      <c r="N80" s="110"/>
      <c r="O80" s="111"/>
      <c r="P80" s="112"/>
      <c r="Q80" s="113"/>
      <c r="R80" s="112"/>
      <c r="S80" s="255"/>
      <c r="T80" s="245"/>
      <c r="U80" s="255"/>
      <c r="V80" s="112"/>
      <c r="W80" s="255"/>
      <c r="X80" s="245"/>
      <c r="Y80" s="255"/>
      <c r="Z80" s="338"/>
      <c r="AA80" s="255"/>
      <c r="AB80" s="338"/>
      <c r="AC80" s="255"/>
      <c r="AD80" s="366"/>
      <c r="AE80" s="370"/>
      <c r="AF80" s="372"/>
      <c r="AG80" s="255"/>
      <c r="AH80" s="338"/>
      <c r="AI80" s="255"/>
      <c r="AJ80" s="359">
        <f t="shared" si="2"/>
        <v>0.1</v>
      </c>
      <c r="AK80" s="360">
        <f>IF(ISERR(AL80/AJ80),S!D78,(AL80/AJ80))</f>
        <v>550</v>
      </c>
      <c r="AL80" s="116">
        <f t="shared" si="3"/>
        <v>55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8"/>
      <c r="AA81" s="255"/>
      <c r="AB81" s="338"/>
      <c r="AC81" s="255"/>
      <c r="AD81" s="366"/>
      <c r="AE81" s="370"/>
      <c r="AF81" s="372"/>
      <c r="AG81" s="255"/>
      <c r="AH81" s="338"/>
      <c r="AI81" s="255"/>
      <c r="AJ81" s="359">
        <f t="shared" si="2"/>
        <v>0</v>
      </c>
      <c r="AK81" s="360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>
        <v>1.5</v>
      </c>
      <c r="E82" s="115">
        <v>270</v>
      </c>
      <c r="F82" s="291"/>
      <c r="G82" s="111"/>
      <c r="H82" s="112"/>
      <c r="I82" s="111"/>
      <c r="J82" s="110"/>
      <c r="K82" s="111"/>
      <c r="L82" s="112"/>
      <c r="M82" s="111"/>
      <c r="N82" s="110"/>
      <c r="O82" s="111"/>
      <c r="P82" s="112"/>
      <c r="Q82" s="113"/>
      <c r="R82" s="112"/>
      <c r="S82" s="255"/>
      <c r="T82" s="245"/>
      <c r="U82" s="255"/>
      <c r="V82" s="112"/>
      <c r="W82" s="255"/>
      <c r="X82" s="245"/>
      <c r="Y82" s="255"/>
      <c r="Z82" s="338"/>
      <c r="AA82" s="255"/>
      <c r="AB82" s="338"/>
      <c r="AC82" s="255"/>
      <c r="AD82" s="366"/>
      <c r="AE82" s="370"/>
      <c r="AF82" s="372"/>
      <c r="AG82" s="255"/>
      <c r="AH82" s="338"/>
      <c r="AI82" s="255"/>
      <c r="AJ82" s="359">
        <f t="shared" si="2"/>
        <v>1.5</v>
      </c>
      <c r="AK82" s="360">
        <f>IF(ISERR(AL82/AJ82),S!D80,(AL82/AJ82))</f>
        <v>180</v>
      </c>
      <c r="AL82" s="116">
        <f t="shared" si="3"/>
        <v>270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8"/>
      <c r="AA83" s="255"/>
      <c r="AB83" s="338"/>
      <c r="AC83" s="255"/>
      <c r="AD83" s="366"/>
      <c r="AE83" s="370"/>
      <c r="AF83" s="372"/>
      <c r="AG83" s="255"/>
      <c r="AH83" s="338"/>
      <c r="AI83" s="255"/>
      <c r="AJ83" s="359">
        <f t="shared" si="2"/>
        <v>0</v>
      </c>
      <c r="AK83" s="360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8"/>
      <c r="AA84" s="255"/>
      <c r="AB84" s="338"/>
      <c r="AC84" s="255"/>
      <c r="AD84" s="366"/>
      <c r="AE84" s="370"/>
      <c r="AF84" s="372"/>
      <c r="AG84" s="255"/>
      <c r="AH84" s="338"/>
      <c r="AI84" s="255"/>
      <c r="AJ84" s="359">
        <f t="shared" si="2"/>
        <v>0</v>
      </c>
      <c r="AK84" s="360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8"/>
      <c r="AA85" s="255"/>
      <c r="AB85" s="338"/>
      <c r="AC85" s="255"/>
      <c r="AD85" s="366"/>
      <c r="AE85" s="370"/>
      <c r="AF85" s="372"/>
      <c r="AG85" s="255"/>
      <c r="AH85" s="338"/>
      <c r="AI85" s="255"/>
      <c r="AJ85" s="359">
        <f t="shared" si="2"/>
        <v>0</v>
      </c>
      <c r="AK85" s="360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/>
      <c r="K86" s="111"/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8"/>
      <c r="AA86" s="255"/>
      <c r="AB86" s="338"/>
      <c r="AC86" s="255"/>
      <c r="AD86" s="366"/>
      <c r="AE86" s="370"/>
      <c r="AF86" s="372"/>
      <c r="AG86" s="255"/>
      <c r="AH86" s="338"/>
      <c r="AI86" s="255"/>
      <c r="AJ86" s="359">
        <f t="shared" si="2"/>
        <v>0</v>
      </c>
      <c r="AK86" s="360">
        <f>IF(ISERR(AL86/AJ86),S!D84,(AL86/AJ86))</f>
        <v>2720</v>
      </c>
      <c r="AL86" s="116">
        <f t="shared" si="3"/>
        <v>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>
        <v>0.3</v>
      </c>
      <c r="G87" s="111">
        <v>65</v>
      </c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8"/>
      <c r="AA87" s="255"/>
      <c r="AB87" s="338"/>
      <c r="AC87" s="255"/>
      <c r="AD87" s="366"/>
      <c r="AE87" s="370"/>
      <c r="AF87" s="372"/>
      <c r="AG87" s="255"/>
      <c r="AH87" s="338"/>
      <c r="AI87" s="255"/>
      <c r="AJ87" s="359">
        <f t="shared" si="2"/>
        <v>0.3</v>
      </c>
      <c r="AK87" s="360">
        <f>IF(ISERR(AL87/AJ87),S!D85,(AL87/AJ87))</f>
        <v>216.66666666666669</v>
      </c>
      <c r="AL87" s="116">
        <f t="shared" si="3"/>
        <v>65</v>
      </c>
    </row>
    <row r="88" spans="1:38">
      <c r="A88" s="108">
        <v>84</v>
      </c>
      <c r="B88" s="109" t="s">
        <v>274</v>
      </c>
      <c r="C88" s="117" t="s">
        <v>9</v>
      </c>
      <c r="D88" s="291">
        <v>0.1</v>
      </c>
      <c r="E88" s="115">
        <v>180</v>
      </c>
      <c r="F88" s="291">
        <v>24</v>
      </c>
      <c r="G88" s="111">
        <v>1608</v>
      </c>
      <c r="H88" s="112"/>
      <c r="I88" s="111"/>
      <c r="J88" s="110"/>
      <c r="K88" s="111"/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8"/>
      <c r="AA88" s="255"/>
      <c r="AB88" s="338"/>
      <c r="AC88" s="255"/>
      <c r="AD88" s="366"/>
      <c r="AE88" s="370"/>
      <c r="AF88" s="372"/>
      <c r="AG88" s="255"/>
      <c r="AH88" s="338"/>
      <c r="AI88" s="255"/>
      <c r="AJ88" s="359">
        <f t="shared" si="2"/>
        <v>24.1</v>
      </c>
      <c r="AK88" s="360">
        <f>IF(ISERR(AL88/AJ88),S!D86,(AL88/AJ88))</f>
        <v>74.190871369294598</v>
      </c>
      <c r="AL88" s="116">
        <f t="shared" si="3"/>
        <v>1788</v>
      </c>
    </row>
    <row r="89" spans="1:38">
      <c r="A89" s="108">
        <v>85</v>
      </c>
      <c r="B89" s="109" t="s">
        <v>92</v>
      </c>
      <c r="C89" s="117" t="s">
        <v>9</v>
      </c>
      <c r="D89" s="291">
        <v>24</v>
      </c>
      <c r="E89" s="115">
        <v>1608</v>
      </c>
      <c r="F89" s="291"/>
      <c r="G89" s="111"/>
      <c r="H89" s="112"/>
      <c r="I89" s="111"/>
      <c r="J89" s="110"/>
      <c r="K89" s="111"/>
      <c r="L89" s="112"/>
      <c r="M89" s="111"/>
      <c r="N89" s="110"/>
      <c r="O89" s="111"/>
      <c r="P89" s="112"/>
      <c r="Q89" s="113"/>
      <c r="R89" s="112"/>
      <c r="S89" s="255"/>
      <c r="T89" s="245"/>
      <c r="U89" s="255"/>
      <c r="V89" s="112"/>
      <c r="W89" s="255"/>
      <c r="X89" s="245"/>
      <c r="Y89" s="255"/>
      <c r="Z89" s="338"/>
      <c r="AA89" s="255"/>
      <c r="AB89" s="338"/>
      <c r="AC89" s="255"/>
      <c r="AD89" s="366"/>
      <c r="AE89" s="370"/>
      <c r="AF89" s="372"/>
      <c r="AG89" s="255"/>
      <c r="AH89" s="338"/>
      <c r="AI89" s="255"/>
      <c r="AJ89" s="359">
        <f t="shared" si="2"/>
        <v>24</v>
      </c>
      <c r="AK89" s="360">
        <f>IF(ISERR(AL89/AJ89),S!D87,(AL89/AJ89))</f>
        <v>67</v>
      </c>
      <c r="AL89" s="116">
        <f t="shared" si="3"/>
        <v>1608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>
        <v>20</v>
      </c>
      <c r="G90" s="111">
        <v>2280</v>
      </c>
      <c r="H90" s="112"/>
      <c r="I90" s="111"/>
      <c r="J90" s="110"/>
      <c r="K90" s="111"/>
      <c r="L90" s="112"/>
      <c r="M90" s="111"/>
      <c r="N90" s="110"/>
      <c r="O90" s="111"/>
      <c r="P90" s="112"/>
      <c r="Q90" s="113"/>
      <c r="R90" s="112"/>
      <c r="S90" s="255"/>
      <c r="T90" s="245"/>
      <c r="U90" s="255"/>
      <c r="V90" s="112"/>
      <c r="W90" s="255"/>
      <c r="X90" s="245"/>
      <c r="Y90" s="255"/>
      <c r="Z90" s="338"/>
      <c r="AA90" s="255"/>
      <c r="AB90" s="338"/>
      <c r="AC90" s="255"/>
      <c r="AD90" s="366"/>
      <c r="AE90" s="370"/>
      <c r="AF90" s="372"/>
      <c r="AG90" s="255"/>
      <c r="AH90" s="338"/>
      <c r="AI90" s="255"/>
      <c r="AJ90" s="359">
        <f t="shared" si="2"/>
        <v>20</v>
      </c>
      <c r="AK90" s="360">
        <f>IF(ISERR(AL90/AJ90),S!D88,(AL90/AJ90))</f>
        <v>114</v>
      </c>
      <c r="AL90" s="116">
        <f t="shared" si="3"/>
        <v>2280</v>
      </c>
    </row>
    <row r="91" spans="1:38">
      <c r="A91" s="108">
        <v>87</v>
      </c>
      <c r="B91" s="109" t="s">
        <v>94</v>
      </c>
      <c r="C91" s="117" t="s">
        <v>31</v>
      </c>
      <c r="D91" s="291">
        <v>130</v>
      </c>
      <c r="E91" s="115">
        <v>1482</v>
      </c>
      <c r="F91" s="291">
        <v>652</v>
      </c>
      <c r="G91" s="111">
        <v>3876</v>
      </c>
      <c r="H91" s="112"/>
      <c r="I91" s="111"/>
      <c r="J91" s="110"/>
      <c r="K91" s="111"/>
      <c r="L91" s="112"/>
      <c r="M91" s="111"/>
      <c r="N91" s="110"/>
      <c r="O91" s="111"/>
      <c r="P91" s="112"/>
      <c r="Q91" s="113"/>
      <c r="R91" s="112"/>
      <c r="S91" s="255"/>
      <c r="T91" s="245"/>
      <c r="U91" s="255"/>
      <c r="V91" s="112"/>
      <c r="W91" s="255"/>
      <c r="X91" s="245"/>
      <c r="Y91" s="255"/>
      <c r="Z91" s="338"/>
      <c r="AA91" s="255"/>
      <c r="AB91" s="338"/>
      <c r="AC91" s="255"/>
      <c r="AD91" s="366"/>
      <c r="AE91" s="370"/>
      <c r="AF91" s="372"/>
      <c r="AG91" s="255"/>
      <c r="AH91" s="338"/>
      <c r="AI91" s="255"/>
      <c r="AJ91" s="359">
        <f t="shared" si="2"/>
        <v>782</v>
      </c>
      <c r="AK91" s="360">
        <f>IF(ISERR(AL91/AJ91),S!D89,(AL91/AJ91))</f>
        <v>6.8516624040920719</v>
      </c>
      <c r="AL91" s="116">
        <f t="shared" si="3"/>
        <v>5358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8"/>
      <c r="AA92" s="255"/>
      <c r="AB92" s="338"/>
      <c r="AC92" s="255"/>
      <c r="AD92" s="366"/>
      <c r="AE92" s="370"/>
      <c r="AF92" s="372"/>
      <c r="AG92" s="255"/>
      <c r="AH92" s="338"/>
      <c r="AI92" s="255"/>
      <c r="AJ92" s="359">
        <f t="shared" si="2"/>
        <v>0</v>
      </c>
      <c r="AK92" s="360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8"/>
      <c r="AA93" s="255"/>
      <c r="AB93" s="338"/>
      <c r="AC93" s="255"/>
      <c r="AD93" s="366"/>
      <c r="AE93" s="370"/>
      <c r="AF93" s="372"/>
      <c r="AG93" s="255"/>
      <c r="AH93" s="338"/>
      <c r="AI93" s="255"/>
      <c r="AJ93" s="359">
        <f t="shared" si="2"/>
        <v>0</v>
      </c>
      <c r="AK93" s="360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>
        <v>1</v>
      </c>
      <c r="E94" s="115">
        <v>220</v>
      </c>
      <c r="F94" s="291"/>
      <c r="G94" s="111"/>
      <c r="H94" s="112"/>
      <c r="I94" s="111"/>
      <c r="J94" s="110"/>
      <c r="K94" s="111"/>
      <c r="L94" s="112"/>
      <c r="M94" s="111"/>
      <c r="N94" s="110"/>
      <c r="O94" s="111"/>
      <c r="P94" s="112"/>
      <c r="Q94" s="113"/>
      <c r="R94" s="112"/>
      <c r="S94" s="255"/>
      <c r="T94" s="245"/>
      <c r="U94" s="255"/>
      <c r="V94" s="112"/>
      <c r="W94" s="255"/>
      <c r="X94" s="245"/>
      <c r="Y94" s="255"/>
      <c r="Z94" s="338"/>
      <c r="AA94" s="255"/>
      <c r="AB94" s="338"/>
      <c r="AC94" s="255"/>
      <c r="AD94" s="366"/>
      <c r="AE94" s="370"/>
      <c r="AF94" s="372"/>
      <c r="AG94" s="255"/>
      <c r="AH94" s="338"/>
      <c r="AI94" s="255"/>
      <c r="AJ94" s="359">
        <f t="shared" si="2"/>
        <v>1</v>
      </c>
      <c r="AK94" s="360">
        <f>IF(ISERR(AL94/AJ94),S!D92,(AL94/AJ94))</f>
        <v>220</v>
      </c>
      <c r="AL94" s="116">
        <f t="shared" si="3"/>
        <v>220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8"/>
      <c r="AA95" s="255"/>
      <c r="AB95" s="338"/>
      <c r="AC95" s="255"/>
      <c r="AD95" s="366"/>
      <c r="AE95" s="370"/>
      <c r="AF95" s="372"/>
      <c r="AG95" s="255"/>
      <c r="AH95" s="338"/>
      <c r="AI95" s="255"/>
      <c r="AJ95" s="359">
        <f t="shared" si="2"/>
        <v>0</v>
      </c>
      <c r="AK95" s="360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8"/>
      <c r="AA96" s="255"/>
      <c r="AB96" s="338"/>
      <c r="AC96" s="255"/>
      <c r="AD96" s="366"/>
      <c r="AE96" s="370"/>
      <c r="AF96" s="372"/>
      <c r="AG96" s="255"/>
      <c r="AH96" s="338"/>
      <c r="AI96" s="255"/>
      <c r="AJ96" s="359">
        <f t="shared" si="2"/>
        <v>0</v>
      </c>
      <c r="AK96" s="360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/>
      <c r="E97" s="115"/>
      <c r="F97" s="291">
        <v>1</v>
      </c>
      <c r="G97" s="111">
        <v>85</v>
      </c>
      <c r="H97" s="112"/>
      <c r="I97" s="111"/>
      <c r="J97" s="110"/>
      <c r="K97" s="111"/>
      <c r="L97" s="112"/>
      <c r="M97" s="111"/>
      <c r="N97" s="110"/>
      <c r="O97" s="111"/>
      <c r="P97" s="112"/>
      <c r="Q97" s="113"/>
      <c r="R97" s="112"/>
      <c r="S97" s="255"/>
      <c r="T97" s="245"/>
      <c r="U97" s="255"/>
      <c r="V97" s="112"/>
      <c r="W97" s="255"/>
      <c r="X97" s="245"/>
      <c r="Y97" s="255"/>
      <c r="Z97" s="338"/>
      <c r="AA97" s="255"/>
      <c r="AB97" s="338"/>
      <c r="AC97" s="255"/>
      <c r="AD97" s="366"/>
      <c r="AE97" s="370"/>
      <c r="AF97" s="372"/>
      <c r="AG97" s="255"/>
      <c r="AH97" s="338"/>
      <c r="AI97" s="255"/>
      <c r="AJ97" s="359">
        <f t="shared" si="2"/>
        <v>1</v>
      </c>
      <c r="AK97" s="360">
        <f>IF(ISERR(AL97/AJ97),S!D95,(AL97/AJ97))</f>
        <v>85</v>
      </c>
      <c r="AL97" s="116">
        <f t="shared" si="3"/>
        <v>85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8"/>
      <c r="AA98" s="255"/>
      <c r="AB98" s="338"/>
      <c r="AC98" s="255"/>
      <c r="AD98" s="366"/>
      <c r="AE98" s="370"/>
      <c r="AF98" s="372"/>
      <c r="AG98" s="255"/>
      <c r="AH98" s="338"/>
      <c r="AI98" s="255"/>
      <c r="AJ98" s="359">
        <f t="shared" si="2"/>
        <v>0</v>
      </c>
      <c r="AK98" s="360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/>
      <c r="U99" s="255"/>
      <c r="V99" s="112"/>
      <c r="W99" s="255"/>
      <c r="X99" s="245"/>
      <c r="Y99" s="255"/>
      <c r="Z99" s="338"/>
      <c r="AA99" s="255"/>
      <c r="AB99" s="338"/>
      <c r="AC99" s="255"/>
      <c r="AD99" s="366"/>
      <c r="AE99" s="370"/>
      <c r="AF99" s="372"/>
      <c r="AG99" s="255"/>
      <c r="AH99" s="338"/>
      <c r="AI99" s="255"/>
      <c r="AJ99" s="359">
        <f t="shared" si="2"/>
        <v>0</v>
      </c>
      <c r="AK99" s="360">
        <f>IF(ISERR(AL99/AJ99),S!D97,(AL99/AJ99))</f>
        <v>520</v>
      </c>
      <c r="AL99" s="116">
        <f t="shared" si="3"/>
        <v>0</v>
      </c>
    </row>
    <row r="100" spans="1:38">
      <c r="A100" s="108">
        <v>96</v>
      </c>
      <c r="B100" s="109" t="s">
        <v>336</v>
      </c>
      <c r="C100" s="117" t="s">
        <v>31</v>
      </c>
      <c r="D100" s="291">
        <v>1</v>
      </c>
      <c r="E100" s="115">
        <v>210</v>
      </c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/>
      <c r="Y100" s="255"/>
      <c r="Z100" s="338"/>
      <c r="AA100" s="255"/>
      <c r="AB100" s="338"/>
      <c r="AC100" s="255"/>
      <c r="AD100" s="366"/>
      <c r="AE100" s="370"/>
      <c r="AF100" s="372"/>
      <c r="AG100" s="255"/>
      <c r="AH100" s="338"/>
      <c r="AI100" s="255"/>
      <c r="AJ100" s="359">
        <f t="shared" si="2"/>
        <v>1</v>
      </c>
      <c r="AK100" s="360">
        <f>IF(ISERR(AL100/AJ100),S!D98,(AL100/AJ100))</f>
        <v>210</v>
      </c>
      <c r="AL100" s="116">
        <f t="shared" si="3"/>
        <v>210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/>
      <c r="I101" s="111"/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/>
      <c r="W101" s="255"/>
      <c r="X101" s="245"/>
      <c r="Y101" s="255"/>
      <c r="Z101" s="338"/>
      <c r="AA101" s="255"/>
      <c r="AB101" s="338"/>
      <c r="AC101" s="255"/>
      <c r="AD101" s="366"/>
      <c r="AE101" s="370"/>
      <c r="AF101" s="372"/>
      <c r="AG101" s="255"/>
      <c r="AH101" s="338"/>
      <c r="AI101" s="255"/>
      <c r="AJ101" s="359">
        <f t="shared" si="2"/>
        <v>0</v>
      </c>
      <c r="AK101" s="360">
        <f>IF(ISERR(AL101/AJ101),S!D99,(AL101/AJ101))</f>
        <v>594.99041684598353</v>
      </c>
      <c r="AL101" s="116">
        <f t="shared" si="3"/>
        <v>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/>
      <c r="M102" s="111"/>
      <c r="N102" s="110"/>
      <c r="O102" s="111"/>
      <c r="P102" s="112"/>
      <c r="Q102" s="113"/>
      <c r="R102" s="112"/>
      <c r="S102" s="255"/>
      <c r="T102" s="245"/>
      <c r="U102" s="255"/>
      <c r="V102" s="112"/>
      <c r="W102" s="255"/>
      <c r="X102" s="245"/>
      <c r="Y102" s="255"/>
      <c r="Z102" s="338"/>
      <c r="AA102" s="255"/>
      <c r="AB102" s="338"/>
      <c r="AC102" s="255"/>
      <c r="AD102" s="366"/>
      <c r="AE102" s="370"/>
      <c r="AF102" s="372"/>
      <c r="AG102" s="255"/>
      <c r="AH102" s="338"/>
      <c r="AI102" s="255"/>
      <c r="AJ102" s="359">
        <f t="shared" si="2"/>
        <v>0</v>
      </c>
      <c r="AK102" s="360">
        <f>IF(ISERR(AL102/AJ102),S!D100,(AL102/AJ102))</f>
        <v>185</v>
      </c>
      <c r="AL102" s="116">
        <f t="shared" si="3"/>
        <v>0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8"/>
      <c r="AA103" s="255"/>
      <c r="AB103" s="338"/>
      <c r="AC103" s="255"/>
      <c r="AD103" s="366"/>
      <c r="AE103" s="370"/>
      <c r="AF103" s="372"/>
      <c r="AG103" s="255"/>
      <c r="AH103" s="338"/>
      <c r="AI103" s="255"/>
      <c r="AJ103" s="359">
        <f t="shared" si="2"/>
        <v>0</v>
      </c>
      <c r="AK103" s="360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8"/>
      <c r="AA104" s="255"/>
      <c r="AB104" s="338"/>
      <c r="AC104" s="255"/>
      <c r="AD104" s="366"/>
      <c r="AE104" s="370"/>
      <c r="AF104" s="372"/>
      <c r="AG104" s="255"/>
      <c r="AH104" s="338"/>
      <c r="AI104" s="255"/>
      <c r="AJ104" s="359">
        <f t="shared" si="2"/>
        <v>0</v>
      </c>
      <c r="AK104" s="360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/>
      <c r="K105" s="111"/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8"/>
      <c r="AA105" s="255"/>
      <c r="AB105" s="338"/>
      <c r="AC105" s="255"/>
      <c r="AD105" s="366"/>
      <c r="AE105" s="370"/>
      <c r="AF105" s="372"/>
      <c r="AG105" s="255"/>
      <c r="AH105" s="338"/>
      <c r="AI105" s="255"/>
      <c r="AJ105" s="359">
        <f t="shared" si="2"/>
        <v>0</v>
      </c>
      <c r="AK105" s="360">
        <f>IF(ISERR(AL105/AJ105),S!D103,(AL105/AJ105))</f>
        <v>210</v>
      </c>
      <c r="AL105" s="116">
        <f t="shared" si="3"/>
        <v>0</v>
      </c>
    </row>
    <row r="106" spans="1:38">
      <c r="A106" s="108">
        <v>102</v>
      </c>
      <c r="B106" s="109" t="s">
        <v>104</v>
      </c>
      <c r="C106" s="117" t="s">
        <v>31</v>
      </c>
      <c r="D106" s="291">
        <v>6</v>
      </c>
      <c r="E106" s="115">
        <v>960</v>
      </c>
      <c r="F106" s="291"/>
      <c r="G106" s="111"/>
      <c r="H106" s="112"/>
      <c r="I106" s="111"/>
      <c r="J106" s="110"/>
      <c r="K106" s="111"/>
      <c r="L106" s="112"/>
      <c r="M106" s="111"/>
      <c r="N106" s="110"/>
      <c r="O106" s="111"/>
      <c r="P106" s="112"/>
      <c r="Q106" s="113"/>
      <c r="R106" s="112"/>
      <c r="S106" s="255"/>
      <c r="T106" s="245"/>
      <c r="U106" s="255"/>
      <c r="V106" s="112"/>
      <c r="W106" s="255"/>
      <c r="X106" s="245"/>
      <c r="Y106" s="255"/>
      <c r="Z106" s="338"/>
      <c r="AA106" s="255"/>
      <c r="AB106" s="338"/>
      <c r="AC106" s="255"/>
      <c r="AD106" s="366"/>
      <c r="AE106" s="370"/>
      <c r="AF106" s="372"/>
      <c r="AG106" s="255"/>
      <c r="AH106" s="338"/>
      <c r="AI106" s="255"/>
      <c r="AJ106" s="359">
        <f t="shared" si="2"/>
        <v>6</v>
      </c>
      <c r="AK106" s="360">
        <f>IF(ISERR(AL106/AJ106),S!D104,(AL106/AJ106))</f>
        <v>160</v>
      </c>
      <c r="AL106" s="116">
        <f t="shared" si="3"/>
        <v>960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8"/>
      <c r="AA107" s="255"/>
      <c r="AB107" s="338"/>
      <c r="AC107" s="255"/>
      <c r="AD107" s="366"/>
      <c r="AE107" s="370"/>
      <c r="AF107" s="372"/>
      <c r="AG107" s="255"/>
      <c r="AH107" s="338"/>
      <c r="AI107" s="255"/>
      <c r="AJ107" s="359">
        <f t="shared" si="2"/>
        <v>0</v>
      </c>
      <c r="AK107" s="360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/>
      <c r="K108" s="111"/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/>
      <c r="W108" s="255"/>
      <c r="X108" s="245"/>
      <c r="Y108" s="255"/>
      <c r="Z108" s="338"/>
      <c r="AA108" s="255"/>
      <c r="AB108" s="338"/>
      <c r="AC108" s="255"/>
      <c r="AD108" s="366"/>
      <c r="AE108" s="370"/>
      <c r="AF108" s="372"/>
      <c r="AG108" s="255"/>
      <c r="AH108" s="338"/>
      <c r="AI108" s="255"/>
      <c r="AJ108" s="359">
        <f t="shared" si="2"/>
        <v>0</v>
      </c>
      <c r="AK108" s="360">
        <f>IF(ISERR(AL108/AJ108),S!D106,(AL108/AJ108))</f>
        <v>170</v>
      </c>
      <c r="AL108" s="116">
        <f t="shared" si="3"/>
        <v>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>
        <v>4</v>
      </c>
      <c r="G109" s="111">
        <v>1400</v>
      </c>
      <c r="H109" s="112"/>
      <c r="I109" s="111"/>
      <c r="J109" s="110"/>
      <c r="K109" s="111"/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/>
      <c r="Y109" s="255"/>
      <c r="Z109" s="338"/>
      <c r="AA109" s="255"/>
      <c r="AB109" s="338"/>
      <c r="AC109" s="255"/>
      <c r="AD109" s="366"/>
      <c r="AE109" s="370"/>
      <c r="AF109" s="372"/>
      <c r="AG109" s="255"/>
      <c r="AH109" s="338"/>
      <c r="AI109" s="255"/>
      <c r="AJ109" s="359">
        <f t="shared" si="2"/>
        <v>4</v>
      </c>
      <c r="AK109" s="360">
        <f>IF(ISERR(AL109/AJ109),S!D107,(AL109/AJ109))</f>
        <v>350</v>
      </c>
      <c r="AL109" s="116">
        <f t="shared" si="3"/>
        <v>1400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8"/>
      <c r="AA110" s="255"/>
      <c r="AB110" s="338"/>
      <c r="AC110" s="255"/>
      <c r="AD110" s="366"/>
      <c r="AE110" s="370"/>
      <c r="AF110" s="372"/>
      <c r="AG110" s="255"/>
      <c r="AH110" s="338"/>
      <c r="AI110" s="255"/>
      <c r="AJ110" s="359">
        <f t="shared" si="2"/>
        <v>0</v>
      </c>
      <c r="AK110" s="360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>
        <v>2</v>
      </c>
      <c r="E111" s="115">
        <v>540</v>
      </c>
      <c r="F111" s="291"/>
      <c r="G111" s="111"/>
      <c r="H111" s="112"/>
      <c r="I111" s="111"/>
      <c r="J111" s="110"/>
      <c r="K111" s="111"/>
      <c r="L111" s="112"/>
      <c r="M111" s="111"/>
      <c r="N111" s="110"/>
      <c r="O111" s="111"/>
      <c r="P111" s="112"/>
      <c r="Q111" s="113"/>
      <c r="R111" s="112"/>
      <c r="S111" s="255"/>
      <c r="T111" s="245"/>
      <c r="U111" s="255"/>
      <c r="V111" s="112"/>
      <c r="W111" s="255"/>
      <c r="X111" s="245"/>
      <c r="Y111" s="255"/>
      <c r="Z111" s="338"/>
      <c r="AA111" s="255"/>
      <c r="AB111" s="338"/>
      <c r="AC111" s="255"/>
      <c r="AD111" s="366"/>
      <c r="AE111" s="370"/>
      <c r="AF111" s="372"/>
      <c r="AG111" s="255"/>
      <c r="AH111" s="338"/>
      <c r="AI111" s="255"/>
      <c r="AJ111" s="359">
        <f t="shared" si="2"/>
        <v>2</v>
      </c>
      <c r="AK111" s="360">
        <f>IF(ISERR(AL111/AJ111),S!D109,(AL111/AJ111))</f>
        <v>270</v>
      </c>
      <c r="AL111" s="116">
        <f t="shared" si="3"/>
        <v>540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8"/>
      <c r="AA112" s="255"/>
      <c r="AB112" s="338"/>
      <c r="AC112" s="255"/>
      <c r="AD112" s="366"/>
      <c r="AE112" s="370"/>
      <c r="AF112" s="372"/>
      <c r="AG112" s="255"/>
      <c r="AH112" s="338"/>
      <c r="AI112" s="255"/>
      <c r="AJ112" s="359">
        <f t="shared" si="2"/>
        <v>0</v>
      </c>
      <c r="AK112" s="360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410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8"/>
      <c r="AA113" s="255"/>
      <c r="AB113" s="338"/>
      <c r="AC113" s="255"/>
      <c r="AD113" s="366"/>
      <c r="AE113" s="370"/>
      <c r="AF113" s="372"/>
      <c r="AG113" s="255"/>
      <c r="AH113" s="338"/>
      <c r="AI113" s="255"/>
      <c r="AJ113" s="359">
        <f t="shared" si="2"/>
        <v>0</v>
      </c>
      <c r="AK113" s="360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/>
      <c r="E114" s="115"/>
      <c r="F114" s="291">
        <v>2.5</v>
      </c>
      <c r="G114" s="111">
        <v>4070</v>
      </c>
      <c r="H114" s="112"/>
      <c r="I114" s="111"/>
      <c r="J114" s="110"/>
      <c r="K114" s="111"/>
      <c r="L114" s="112"/>
      <c r="M114" s="111"/>
      <c r="N114" s="110"/>
      <c r="O114" s="111"/>
      <c r="P114" s="112"/>
      <c r="Q114" s="113"/>
      <c r="R114" s="112"/>
      <c r="S114" s="255"/>
      <c r="T114" s="245"/>
      <c r="U114" s="255"/>
      <c r="V114" s="112"/>
      <c r="W114" s="255"/>
      <c r="X114" s="245"/>
      <c r="Y114" s="255"/>
      <c r="Z114" s="338"/>
      <c r="AA114" s="255"/>
      <c r="AB114" s="338"/>
      <c r="AC114" s="255"/>
      <c r="AD114" s="366"/>
      <c r="AE114" s="370"/>
      <c r="AF114" s="372"/>
      <c r="AG114" s="255"/>
      <c r="AH114" s="338"/>
      <c r="AI114" s="255"/>
      <c r="AJ114" s="359">
        <f t="shared" si="2"/>
        <v>2.5</v>
      </c>
      <c r="AK114" s="360">
        <f>IF(ISERR(AL114/AJ114),S!D112,(AL114/AJ114))</f>
        <v>1628</v>
      </c>
      <c r="AL114" s="116">
        <f t="shared" si="3"/>
        <v>4070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>
        <v>1</v>
      </c>
      <c r="G115" s="111">
        <v>3250</v>
      </c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8"/>
      <c r="AA115" s="255"/>
      <c r="AB115" s="338"/>
      <c r="AC115" s="255"/>
      <c r="AD115" s="366"/>
      <c r="AE115" s="370"/>
      <c r="AF115" s="372"/>
      <c r="AG115" s="255"/>
      <c r="AH115" s="338"/>
      <c r="AI115" s="255"/>
      <c r="AJ115" s="359">
        <f t="shared" si="2"/>
        <v>1</v>
      </c>
      <c r="AK115" s="360">
        <f>IF(ISERR(AL115/AJ115),S!D113,(AL115/AJ115))</f>
        <v>3250</v>
      </c>
      <c r="AL115" s="116">
        <f t="shared" si="3"/>
        <v>3250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>
        <v>4</v>
      </c>
      <c r="G116" s="111">
        <v>2200</v>
      </c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8"/>
      <c r="AA116" s="255"/>
      <c r="AB116" s="338"/>
      <c r="AC116" s="255"/>
      <c r="AD116" s="366"/>
      <c r="AE116" s="370"/>
      <c r="AF116" s="372"/>
      <c r="AG116" s="255"/>
      <c r="AH116" s="338"/>
      <c r="AI116" s="255"/>
      <c r="AJ116" s="359">
        <f t="shared" si="2"/>
        <v>4</v>
      </c>
      <c r="AK116" s="360">
        <f>IF(ISERR(AL116/AJ116),S!D114,(AL116/AJ116))</f>
        <v>550</v>
      </c>
      <c r="AL116" s="116">
        <f t="shared" si="3"/>
        <v>2200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>
        <v>8</v>
      </c>
      <c r="G117" s="111">
        <v>1600</v>
      </c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8"/>
      <c r="AA117" s="255"/>
      <c r="AB117" s="338"/>
      <c r="AC117" s="255"/>
      <c r="AD117" s="366"/>
      <c r="AE117" s="370"/>
      <c r="AF117" s="372"/>
      <c r="AG117" s="255"/>
      <c r="AH117" s="338"/>
      <c r="AI117" s="255"/>
      <c r="AJ117" s="359">
        <f t="shared" si="2"/>
        <v>8</v>
      </c>
      <c r="AK117" s="360">
        <f>IF(ISERR(AL117/AJ117),S!D115,(AL117/AJ117))</f>
        <v>200</v>
      </c>
      <c r="AL117" s="116">
        <f t="shared" si="3"/>
        <v>1600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/>
      <c r="I118" s="111"/>
      <c r="J118" s="110"/>
      <c r="K118" s="111"/>
      <c r="L118" s="112"/>
      <c r="M118" s="111"/>
      <c r="N118" s="110"/>
      <c r="O118" s="111"/>
      <c r="P118" s="112"/>
      <c r="Q118" s="113"/>
      <c r="R118" s="112"/>
      <c r="S118" s="255"/>
      <c r="T118" s="245"/>
      <c r="U118" s="255"/>
      <c r="V118" s="112"/>
      <c r="W118" s="255"/>
      <c r="X118" s="245"/>
      <c r="Y118" s="255"/>
      <c r="Z118" s="338"/>
      <c r="AA118" s="255"/>
      <c r="AB118" s="338"/>
      <c r="AC118" s="255"/>
      <c r="AD118" s="366"/>
      <c r="AE118" s="370"/>
      <c r="AF118" s="372"/>
      <c r="AG118" s="255"/>
      <c r="AH118" s="338"/>
      <c r="AI118" s="255"/>
      <c r="AJ118" s="359">
        <f t="shared" si="2"/>
        <v>0</v>
      </c>
      <c r="AK118" s="360">
        <f>IF(ISERR(AL118/AJ118),S!D116,(AL118/AJ118))</f>
        <v>9.8052899969153593</v>
      </c>
      <c r="AL118" s="116">
        <f t="shared" si="3"/>
        <v>0</v>
      </c>
    </row>
    <row r="119" spans="1:38">
      <c r="A119" s="108">
        <v>115</v>
      </c>
      <c r="B119" s="109" t="s">
        <v>115</v>
      </c>
      <c r="C119" s="117" t="s">
        <v>31</v>
      </c>
      <c r="D119" s="291"/>
      <c r="E119" s="115"/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8"/>
      <c r="AA119" s="255"/>
      <c r="AB119" s="338"/>
      <c r="AC119" s="255"/>
      <c r="AD119" s="366"/>
      <c r="AE119" s="370"/>
      <c r="AF119" s="372"/>
      <c r="AG119" s="255"/>
      <c r="AH119" s="338"/>
      <c r="AI119" s="255"/>
      <c r="AJ119" s="359">
        <f t="shared" si="2"/>
        <v>0</v>
      </c>
      <c r="AK119" s="360">
        <f>IF(ISERR(AL119/AJ119),S!D117,(AL119/AJ119))</f>
        <v>510</v>
      </c>
      <c r="AL119" s="116">
        <f t="shared" si="3"/>
        <v>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8"/>
      <c r="AA120" s="255"/>
      <c r="AB120" s="338"/>
      <c r="AC120" s="255"/>
      <c r="AD120" s="366"/>
      <c r="AE120" s="370"/>
      <c r="AF120" s="372"/>
      <c r="AG120" s="255"/>
      <c r="AH120" s="338"/>
      <c r="AI120" s="255"/>
      <c r="AJ120" s="359">
        <f t="shared" si="2"/>
        <v>0</v>
      </c>
      <c r="AK120" s="360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8"/>
      <c r="AA121" s="255"/>
      <c r="AB121" s="338"/>
      <c r="AC121" s="255"/>
      <c r="AD121" s="366"/>
      <c r="AE121" s="370"/>
      <c r="AF121" s="372"/>
      <c r="AG121" s="255"/>
      <c r="AH121" s="338"/>
      <c r="AI121" s="255"/>
      <c r="AJ121" s="359">
        <f t="shared" si="2"/>
        <v>0</v>
      </c>
      <c r="AK121" s="360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/>
      <c r="U122" s="255"/>
      <c r="V122" s="112"/>
      <c r="W122" s="255"/>
      <c r="X122" s="245"/>
      <c r="Y122" s="255"/>
      <c r="Z122" s="338"/>
      <c r="AA122" s="255"/>
      <c r="AB122" s="338"/>
      <c r="AC122" s="255"/>
      <c r="AD122" s="366"/>
      <c r="AE122" s="370"/>
      <c r="AF122" s="372"/>
      <c r="AG122" s="255"/>
      <c r="AH122" s="338"/>
      <c r="AI122" s="255"/>
      <c r="AJ122" s="359">
        <f t="shared" si="2"/>
        <v>0</v>
      </c>
      <c r="AK122" s="360">
        <f>IF(ISERR(AL122/AJ122),S!D120,(AL122/AJ122))</f>
        <v>140</v>
      </c>
      <c r="AL122" s="116">
        <f t="shared" si="3"/>
        <v>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8"/>
      <c r="AA123" s="255"/>
      <c r="AB123" s="338"/>
      <c r="AC123" s="255"/>
      <c r="AD123" s="366"/>
      <c r="AE123" s="370"/>
      <c r="AF123" s="372"/>
      <c r="AG123" s="255"/>
      <c r="AH123" s="338"/>
      <c r="AI123" s="255"/>
      <c r="AJ123" s="359">
        <f t="shared" si="2"/>
        <v>0</v>
      </c>
      <c r="AK123" s="360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8"/>
      <c r="AA124" s="255"/>
      <c r="AB124" s="338"/>
      <c r="AC124" s="255"/>
      <c r="AD124" s="366"/>
      <c r="AE124" s="370"/>
      <c r="AF124" s="372"/>
      <c r="AG124" s="255"/>
      <c r="AH124" s="338"/>
      <c r="AI124" s="255"/>
      <c r="AJ124" s="359">
        <f t="shared" si="2"/>
        <v>0</v>
      </c>
      <c r="AK124" s="360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448</v>
      </c>
      <c r="C125" s="117" t="s">
        <v>31</v>
      </c>
      <c r="D125" s="291">
        <v>2</v>
      </c>
      <c r="E125" s="115">
        <v>2400</v>
      </c>
      <c r="F125" s="291"/>
      <c r="G125" s="111"/>
      <c r="H125" s="112"/>
      <c r="I125" s="111"/>
      <c r="J125" s="110"/>
      <c r="K125" s="111"/>
      <c r="L125" s="112"/>
      <c r="M125" s="111"/>
      <c r="N125" s="110"/>
      <c r="O125" s="111"/>
      <c r="P125" s="112"/>
      <c r="Q125" s="113"/>
      <c r="R125" s="112"/>
      <c r="S125" s="255"/>
      <c r="T125" s="245"/>
      <c r="U125" s="255"/>
      <c r="V125" s="112"/>
      <c r="W125" s="255"/>
      <c r="X125" s="245"/>
      <c r="Y125" s="255"/>
      <c r="Z125" s="338"/>
      <c r="AA125" s="255"/>
      <c r="AB125" s="338"/>
      <c r="AC125" s="255"/>
      <c r="AD125" s="366"/>
      <c r="AE125" s="370"/>
      <c r="AF125" s="372"/>
      <c r="AG125" s="255"/>
      <c r="AH125" s="338"/>
      <c r="AI125" s="255"/>
      <c r="AJ125" s="359">
        <f t="shared" si="2"/>
        <v>2</v>
      </c>
      <c r="AK125" s="360">
        <f>IF(ISERR(AL125/AJ125),S!D123,(AL125/AJ125))</f>
        <v>1200</v>
      </c>
      <c r="AL125" s="116">
        <f t="shared" si="3"/>
        <v>2400</v>
      </c>
    </row>
    <row r="126" spans="1:38">
      <c r="A126" s="108">
        <v>122</v>
      </c>
      <c r="B126" s="109" t="s">
        <v>123</v>
      </c>
      <c r="C126" s="117" t="s">
        <v>31</v>
      </c>
      <c r="D126" s="291">
        <v>28</v>
      </c>
      <c r="E126" s="115">
        <v>280</v>
      </c>
      <c r="F126" s="291">
        <v>18</v>
      </c>
      <c r="G126" s="111">
        <v>180</v>
      </c>
      <c r="H126" s="112"/>
      <c r="I126" s="111"/>
      <c r="J126" s="110"/>
      <c r="K126" s="111"/>
      <c r="L126" s="112"/>
      <c r="M126" s="111"/>
      <c r="N126" s="110"/>
      <c r="O126" s="111"/>
      <c r="P126" s="112"/>
      <c r="Q126" s="113"/>
      <c r="R126" s="112"/>
      <c r="S126" s="255"/>
      <c r="T126" s="245"/>
      <c r="U126" s="255"/>
      <c r="V126" s="112"/>
      <c r="W126" s="255"/>
      <c r="X126" s="245"/>
      <c r="Y126" s="255"/>
      <c r="Z126" s="338"/>
      <c r="AA126" s="255"/>
      <c r="AB126" s="338"/>
      <c r="AC126" s="255"/>
      <c r="AD126" s="366"/>
      <c r="AE126" s="370"/>
      <c r="AF126" s="372"/>
      <c r="AG126" s="255"/>
      <c r="AH126" s="338"/>
      <c r="AI126" s="255"/>
      <c r="AJ126" s="359">
        <f t="shared" si="2"/>
        <v>46</v>
      </c>
      <c r="AK126" s="360">
        <f>IF(ISERR(AL126/AJ126),S!D124,(AL126/AJ126))</f>
        <v>10</v>
      </c>
      <c r="AL126" s="116">
        <f t="shared" si="3"/>
        <v>460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8"/>
      <c r="AA127" s="255"/>
      <c r="AB127" s="338"/>
      <c r="AC127" s="255"/>
      <c r="AD127" s="366"/>
      <c r="AE127" s="370"/>
      <c r="AF127" s="372"/>
      <c r="AG127" s="255"/>
      <c r="AH127" s="338"/>
      <c r="AI127" s="255"/>
      <c r="AJ127" s="359">
        <f t="shared" si="2"/>
        <v>0</v>
      </c>
      <c r="AK127" s="360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>
        <v>20.100000000000001</v>
      </c>
      <c r="E128" s="115">
        <v>2914</v>
      </c>
      <c r="F128" s="291">
        <v>128</v>
      </c>
      <c r="G128" s="111">
        <v>16640</v>
      </c>
      <c r="H128" s="112"/>
      <c r="I128" s="111"/>
      <c r="J128" s="110"/>
      <c r="K128" s="111"/>
      <c r="L128" s="112"/>
      <c r="M128" s="111"/>
      <c r="N128" s="110"/>
      <c r="O128" s="111"/>
      <c r="P128" s="112"/>
      <c r="Q128" s="113"/>
      <c r="R128" s="112"/>
      <c r="S128" s="255"/>
      <c r="T128" s="245"/>
      <c r="U128" s="255"/>
      <c r="V128" s="112"/>
      <c r="W128" s="255"/>
      <c r="X128" s="245"/>
      <c r="Y128" s="255"/>
      <c r="Z128" s="338"/>
      <c r="AA128" s="255"/>
      <c r="AB128" s="338"/>
      <c r="AC128" s="255"/>
      <c r="AD128" s="366"/>
      <c r="AE128" s="370"/>
      <c r="AF128" s="372"/>
      <c r="AG128" s="255"/>
      <c r="AH128" s="338"/>
      <c r="AI128" s="255"/>
      <c r="AJ128" s="359">
        <f t="shared" si="2"/>
        <v>148.1</v>
      </c>
      <c r="AK128" s="360">
        <f>IF(ISERR(AL128/AJ128),S!D126,(AL128/AJ128))</f>
        <v>132.03241053342336</v>
      </c>
      <c r="AL128" s="116">
        <f t="shared" si="3"/>
        <v>19554</v>
      </c>
    </row>
    <row r="129" spans="1:38">
      <c r="A129" s="108">
        <v>125</v>
      </c>
      <c r="B129" s="109" t="s">
        <v>271</v>
      </c>
      <c r="C129" s="117" t="s">
        <v>9</v>
      </c>
      <c r="D129" s="291"/>
      <c r="E129" s="115"/>
      <c r="F129" s="291"/>
      <c r="G129" s="111"/>
      <c r="H129" s="112"/>
      <c r="I129" s="111"/>
      <c r="J129" s="110"/>
      <c r="K129" s="111"/>
      <c r="L129" s="112"/>
      <c r="M129" s="111"/>
      <c r="N129" s="110"/>
      <c r="O129" s="111"/>
      <c r="P129" s="112"/>
      <c r="Q129" s="113"/>
      <c r="R129" s="112"/>
      <c r="S129" s="255"/>
      <c r="T129" s="245"/>
      <c r="U129" s="255"/>
      <c r="V129" s="112"/>
      <c r="W129" s="255"/>
      <c r="X129" s="245"/>
      <c r="Y129" s="255"/>
      <c r="Z129" s="338"/>
      <c r="AA129" s="255"/>
      <c r="AB129" s="338"/>
      <c r="AC129" s="255"/>
      <c r="AD129" s="366"/>
      <c r="AE129" s="370"/>
      <c r="AF129" s="372"/>
      <c r="AG129" s="255"/>
      <c r="AH129" s="338"/>
      <c r="AI129" s="255"/>
      <c r="AJ129" s="359">
        <f t="shared" si="2"/>
        <v>0</v>
      </c>
      <c r="AK129" s="360">
        <f>IF(ISERR(AL129/AJ129),S!D127,(AL129/AJ129))</f>
        <v>373.33333333333331</v>
      </c>
      <c r="AL129" s="116">
        <f t="shared" si="3"/>
        <v>0</v>
      </c>
    </row>
    <row r="130" spans="1:38">
      <c r="A130" s="108">
        <v>126</v>
      </c>
      <c r="B130" s="109" t="s">
        <v>275</v>
      </c>
      <c r="C130" s="117" t="s">
        <v>9</v>
      </c>
      <c r="D130" s="291">
        <v>1.5</v>
      </c>
      <c r="E130" s="115">
        <v>525</v>
      </c>
      <c r="F130" s="291"/>
      <c r="G130" s="111"/>
      <c r="H130" s="112"/>
      <c r="I130" s="111"/>
      <c r="J130" s="110"/>
      <c r="K130" s="111"/>
      <c r="L130" s="122"/>
      <c r="M130" s="111"/>
      <c r="N130" s="123"/>
      <c r="O130" s="111"/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8"/>
      <c r="AA130" s="255"/>
      <c r="AB130" s="338"/>
      <c r="AC130" s="255"/>
      <c r="AD130" s="366"/>
      <c r="AE130" s="370"/>
      <c r="AF130" s="372"/>
      <c r="AG130" s="255"/>
      <c r="AH130" s="338"/>
      <c r="AI130" s="255"/>
      <c r="AJ130" s="359">
        <f t="shared" si="2"/>
        <v>1.5</v>
      </c>
      <c r="AK130" s="360">
        <f>IF(ISERR(AL130/AJ130),S!D128,(AL130/AJ130))</f>
        <v>350</v>
      </c>
      <c r="AL130" s="116">
        <f t="shared" si="3"/>
        <v>525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/>
      <c r="Q131" s="113"/>
      <c r="R131" s="112"/>
      <c r="S131" s="255"/>
      <c r="T131" s="245"/>
      <c r="U131" s="255"/>
      <c r="V131" s="112"/>
      <c r="W131" s="255"/>
      <c r="X131" s="245"/>
      <c r="Y131" s="255"/>
      <c r="Z131" s="338"/>
      <c r="AA131" s="255"/>
      <c r="AB131" s="338"/>
      <c r="AC131" s="255"/>
      <c r="AD131" s="366"/>
      <c r="AE131" s="370"/>
      <c r="AF131" s="372"/>
      <c r="AG131" s="255"/>
      <c r="AH131" s="338"/>
      <c r="AI131" s="255"/>
      <c r="AJ131" s="359">
        <f t="shared" si="2"/>
        <v>0</v>
      </c>
      <c r="AK131" s="360">
        <f>IF(ISERR(AL131/AJ131),S!D129,(AL131/AJ131))</f>
        <v>300</v>
      </c>
      <c r="AL131" s="116">
        <f t="shared" si="3"/>
        <v>0</v>
      </c>
    </row>
    <row r="132" spans="1:38">
      <c r="A132" s="108">
        <v>128</v>
      </c>
      <c r="B132" s="109" t="s">
        <v>124</v>
      </c>
      <c r="C132" s="117" t="s">
        <v>9</v>
      </c>
      <c r="D132" s="291">
        <v>9.1</v>
      </c>
      <c r="E132" s="115">
        <v>819</v>
      </c>
      <c r="F132" s="291"/>
      <c r="G132" s="111"/>
      <c r="H132" s="112"/>
      <c r="I132" s="111"/>
      <c r="J132" s="110"/>
      <c r="K132" s="111"/>
      <c r="L132" s="112"/>
      <c r="M132" s="111"/>
      <c r="N132" s="110"/>
      <c r="O132" s="111"/>
      <c r="P132" s="112"/>
      <c r="Q132" s="113"/>
      <c r="R132" s="112"/>
      <c r="S132" s="255"/>
      <c r="T132" s="245"/>
      <c r="U132" s="255"/>
      <c r="V132" s="112"/>
      <c r="W132" s="255"/>
      <c r="X132" s="245"/>
      <c r="Y132" s="255"/>
      <c r="Z132" s="338"/>
      <c r="AA132" s="255"/>
      <c r="AB132" s="338"/>
      <c r="AC132" s="255"/>
      <c r="AD132" s="366"/>
      <c r="AE132" s="370"/>
      <c r="AF132" s="372"/>
      <c r="AG132" s="255"/>
      <c r="AH132" s="338"/>
      <c r="AI132" s="255"/>
      <c r="AJ132" s="359">
        <f t="shared" si="2"/>
        <v>9.1</v>
      </c>
      <c r="AK132" s="360">
        <f>IF(ISERR(AL132/AJ132),S!D130,(AL132/AJ132))</f>
        <v>90</v>
      </c>
      <c r="AL132" s="116">
        <f t="shared" si="3"/>
        <v>819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8"/>
      <c r="AA133" s="255"/>
      <c r="AB133" s="338"/>
      <c r="AC133" s="255"/>
      <c r="AD133" s="366"/>
      <c r="AE133" s="370"/>
      <c r="AF133" s="372"/>
      <c r="AG133" s="255"/>
      <c r="AH133" s="338"/>
      <c r="AI133" s="255"/>
      <c r="AJ133" s="359">
        <f t="shared" si="2"/>
        <v>0</v>
      </c>
      <c r="AK133" s="360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/>
      <c r="G134" s="111"/>
      <c r="H134" s="112"/>
      <c r="I134" s="111"/>
      <c r="J134" s="110"/>
      <c r="K134" s="111"/>
      <c r="L134" s="112"/>
      <c r="M134" s="111"/>
      <c r="N134" s="110"/>
      <c r="O134" s="111"/>
      <c r="P134" s="112"/>
      <c r="Q134" s="113"/>
      <c r="R134" s="112"/>
      <c r="S134" s="255"/>
      <c r="T134" s="245"/>
      <c r="U134" s="255"/>
      <c r="V134" s="112"/>
      <c r="W134" s="255"/>
      <c r="X134" s="245"/>
      <c r="Y134" s="255"/>
      <c r="Z134" s="338"/>
      <c r="AA134" s="255"/>
      <c r="AB134" s="338"/>
      <c r="AC134" s="255"/>
      <c r="AD134" s="366"/>
      <c r="AE134" s="370"/>
      <c r="AF134" s="372"/>
      <c r="AG134" s="255"/>
      <c r="AH134" s="338"/>
      <c r="AI134" s="255"/>
      <c r="AJ134" s="359">
        <f t="shared" ref="AJ134:AJ197" si="4">R134+P134+N134+L134+J134+H134+F134+D134+T134+V134+X134+Z134+AB134+AD134+AF134+AH134</f>
        <v>0</v>
      </c>
      <c r="AK134" s="360">
        <f>IF(ISERR(AL134/AJ134),S!D132,(AL134/AJ134))</f>
        <v>185</v>
      </c>
      <c r="AL134" s="116">
        <f t="shared" ref="AL134:AL197" si="5">E134+G134+I134+K134+M134+O134+Q134+S134+U134+W134+Y134+AA134+AC134+AE134+AG134+AI134</f>
        <v>0</v>
      </c>
    </row>
    <row r="135" spans="1:38">
      <c r="A135" s="108">
        <v>131</v>
      </c>
      <c r="B135" s="109" t="s">
        <v>294</v>
      </c>
      <c r="C135" s="106" t="s">
        <v>9</v>
      </c>
      <c r="D135" s="291">
        <v>2</v>
      </c>
      <c r="E135" s="111">
        <v>480</v>
      </c>
      <c r="F135" s="291"/>
      <c r="G135" s="111"/>
      <c r="H135" s="112"/>
      <c r="I135" s="111"/>
      <c r="J135" s="110"/>
      <c r="K135" s="111"/>
      <c r="L135" s="112"/>
      <c r="M135" s="111"/>
      <c r="N135" s="110"/>
      <c r="O135" s="111"/>
      <c r="P135" s="112"/>
      <c r="Q135" s="113"/>
      <c r="R135" s="112"/>
      <c r="S135" s="255"/>
      <c r="T135" s="245"/>
      <c r="U135" s="255"/>
      <c r="V135" s="112"/>
      <c r="W135" s="255"/>
      <c r="X135" s="245"/>
      <c r="Y135" s="255"/>
      <c r="Z135" s="338"/>
      <c r="AA135" s="255"/>
      <c r="AB135" s="338"/>
      <c r="AC135" s="255"/>
      <c r="AD135" s="366"/>
      <c r="AE135" s="370"/>
      <c r="AF135" s="372"/>
      <c r="AG135" s="255"/>
      <c r="AH135" s="338"/>
      <c r="AI135" s="255"/>
      <c r="AJ135" s="359">
        <f t="shared" si="4"/>
        <v>2</v>
      </c>
      <c r="AK135" s="360">
        <f>IF(ISERR(AL135/AJ135),S!D133,(AL135/AJ135))</f>
        <v>240</v>
      </c>
      <c r="AL135" s="116">
        <f t="shared" si="5"/>
        <v>480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/>
      <c r="W136" s="255"/>
      <c r="X136" s="245"/>
      <c r="Y136" s="255"/>
      <c r="Z136" s="338"/>
      <c r="AA136" s="255"/>
      <c r="AB136" s="338"/>
      <c r="AC136" s="255"/>
      <c r="AD136" s="366"/>
      <c r="AE136" s="370"/>
      <c r="AF136" s="372"/>
      <c r="AG136" s="255"/>
      <c r="AH136" s="338"/>
      <c r="AI136" s="255"/>
      <c r="AJ136" s="359">
        <f t="shared" si="4"/>
        <v>0</v>
      </c>
      <c r="AK136" s="360">
        <f>IF(ISERR(AL136/AJ136),S!D134,(AL136/AJ136))</f>
        <v>90</v>
      </c>
      <c r="AL136" s="116">
        <f t="shared" si="5"/>
        <v>0</v>
      </c>
    </row>
    <row r="137" spans="1:38">
      <c r="A137" s="108">
        <v>133</v>
      </c>
      <c r="B137" s="109" t="s">
        <v>413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8"/>
      <c r="AA137" s="255"/>
      <c r="AB137" s="338"/>
      <c r="AC137" s="255"/>
      <c r="AD137" s="366"/>
      <c r="AE137" s="370"/>
      <c r="AF137" s="372"/>
      <c r="AG137" s="255"/>
      <c r="AH137" s="338"/>
      <c r="AI137" s="255"/>
      <c r="AJ137" s="359">
        <f t="shared" si="4"/>
        <v>0</v>
      </c>
      <c r="AK137" s="360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/>
      <c r="E138" s="115"/>
      <c r="F138" s="291"/>
      <c r="G138" s="111"/>
      <c r="H138" s="112"/>
      <c r="I138" s="111"/>
      <c r="J138" s="110"/>
      <c r="K138" s="111"/>
      <c r="L138" s="112"/>
      <c r="M138" s="111"/>
      <c r="N138" s="110"/>
      <c r="O138" s="111"/>
      <c r="P138" s="112"/>
      <c r="Q138" s="113"/>
      <c r="R138" s="112"/>
      <c r="S138" s="255"/>
      <c r="T138" s="245"/>
      <c r="U138" s="255"/>
      <c r="V138" s="112"/>
      <c r="W138" s="255"/>
      <c r="X138" s="245"/>
      <c r="Y138" s="255"/>
      <c r="Z138" s="338"/>
      <c r="AA138" s="255"/>
      <c r="AB138" s="338"/>
      <c r="AC138" s="255"/>
      <c r="AD138" s="366"/>
      <c r="AE138" s="370"/>
      <c r="AF138" s="372"/>
      <c r="AG138" s="255"/>
      <c r="AH138" s="338"/>
      <c r="AI138" s="255"/>
      <c r="AJ138" s="359">
        <f t="shared" si="4"/>
        <v>0</v>
      </c>
      <c r="AK138" s="360">
        <f>IF(ISERR(AL138/AJ138),S!D136,(AL138/AJ138))</f>
        <v>342.95302013422821</v>
      </c>
      <c r="AL138" s="116">
        <f t="shared" si="5"/>
        <v>0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/>
      <c r="Q139" s="113"/>
      <c r="R139" s="112"/>
      <c r="S139" s="255"/>
      <c r="T139" s="245"/>
      <c r="U139" s="255"/>
      <c r="V139" s="112"/>
      <c r="W139" s="255"/>
      <c r="X139" s="245"/>
      <c r="Y139" s="255"/>
      <c r="Z139" s="338"/>
      <c r="AA139" s="255"/>
      <c r="AB139" s="338"/>
      <c r="AC139" s="255"/>
      <c r="AD139" s="366"/>
      <c r="AE139" s="370"/>
      <c r="AF139" s="372"/>
      <c r="AG139" s="255"/>
      <c r="AH139" s="338"/>
      <c r="AI139" s="255"/>
      <c r="AJ139" s="359">
        <f t="shared" si="4"/>
        <v>0</v>
      </c>
      <c r="AK139" s="360">
        <f>IF(ISERR(AL139/AJ139),S!D137,(AL139/AJ139))</f>
        <v>45</v>
      </c>
      <c r="AL139" s="116">
        <f t="shared" si="5"/>
        <v>0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8"/>
      <c r="AA140" s="255"/>
      <c r="AB140" s="338"/>
      <c r="AC140" s="255"/>
      <c r="AD140" s="366"/>
      <c r="AE140" s="370"/>
      <c r="AF140" s="372"/>
      <c r="AG140" s="255"/>
      <c r="AH140" s="338"/>
      <c r="AI140" s="255"/>
      <c r="AJ140" s="359">
        <f t="shared" si="4"/>
        <v>0</v>
      </c>
      <c r="AK140" s="360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8"/>
      <c r="AA141" s="255"/>
      <c r="AB141" s="338"/>
      <c r="AC141" s="255"/>
      <c r="AD141" s="366"/>
      <c r="AE141" s="370"/>
      <c r="AF141" s="372"/>
      <c r="AG141" s="255"/>
      <c r="AH141" s="338"/>
      <c r="AI141" s="255"/>
      <c r="AJ141" s="359">
        <f t="shared" si="4"/>
        <v>0</v>
      </c>
      <c r="AK141" s="360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8"/>
      <c r="AA142" s="255"/>
      <c r="AB142" s="338"/>
      <c r="AC142" s="255"/>
      <c r="AD142" s="366"/>
      <c r="AE142" s="370"/>
      <c r="AF142" s="372"/>
      <c r="AG142" s="255"/>
      <c r="AH142" s="338"/>
      <c r="AI142" s="255"/>
      <c r="AJ142" s="359">
        <f t="shared" si="4"/>
        <v>0</v>
      </c>
      <c r="AK142" s="360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409</v>
      </c>
      <c r="C143" s="117" t="s">
        <v>31</v>
      </c>
      <c r="D143" s="291">
        <v>68</v>
      </c>
      <c r="E143" s="115">
        <v>1237</v>
      </c>
      <c r="F143" s="291"/>
      <c r="G143" s="111"/>
      <c r="H143" s="112"/>
      <c r="I143" s="111"/>
      <c r="J143" s="110"/>
      <c r="K143" s="111"/>
      <c r="L143" s="112"/>
      <c r="M143" s="111"/>
      <c r="N143" s="110"/>
      <c r="O143" s="111"/>
      <c r="P143" s="112"/>
      <c r="Q143" s="113"/>
      <c r="R143" s="112"/>
      <c r="S143" s="255"/>
      <c r="T143" s="245"/>
      <c r="U143" s="255"/>
      <c r="V143" s="112"/>
      <c r="W143" s="255"/>
      <c r="X143" s="245"/>
      <c r="Y143" s="255"/>
      <c r="Z143" s="338"/>
      <c r="AA143" s="255"/>
      <c r="AB143" s="338"/>
      <c r="AC143" s="255"/>
      <c r="AD143" s="366"/>
      <c r="AE143" s="370"/>
      <c r="AF143" s="372"/>
      <c r="AG143" s="255"/>
      <c r="AH143" s="338"/>
      <c r="AI143" s="255"/>
      <c r="AJ143" s="359">
        <f t="shared" si="4"/>
        <v>68</v>
      </c>
      <c r="AK143" s="360">
        <f>IF(ISERR(AL143/AJ143),S!D141,(AL143/AJ143))</f>
        <v>18.191176470588236</v>
      </c>
      <c r="AL143" s="116">
        <f t="shared" si="5"/>
        <v>1237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8"/>
      <c r="AA144" s="255"/>
      <c r="AB144" s="338"/>
      <c r="AC144" s="255"/>
      <c r="AD144" s="366"/>
      <c r="AE144" s="370"/>
      <c r="AF144" s="372"/>
      <c r="AG144" s="255"/>
      <c r="AH144" s="338"/>
      <c r="AI144" s="255"/>
      <c r="AJ144" s="359">
        <f t="shared" si="4"/>
        <v>0</v>
      </c>
      <c r="AK144" s="360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>
        <v>27</v>
      </c>
      <c r="E145" s="115">
        <v>29700</v>
      </c>
      <c r="F145" s="291"/>
      <c r="G145" s="111"/>
      <c r="H145" s="112"/>
      <c r="I145" s="111"/>
      <c r="J145" s="110"/>
      <c r="K145" s="111"/>
      <c r="L145" s="112"/>
      <c r="M145" s="111"/>
      <c r="N145" s="110"/>
      <c r="O145" s="111"/>
      <c r="P145" s="112"/>
      <c r="Q145" s="113"/>
      <c r="R145" s="112"/>
      <c r="S145" s="255"/>
      <c r="T145" s="245"/>
      <c r="U145" s="255"/>
      <c r="V145" s="112"/>
      <c r="W145" s="255"/>
      <c r="X145" s="245"/>
      <c r="Y145" s="255"/>
      <c r="Z145" s="338"/>
      <c r="AA145" s="255"/>
      <c r="AB145" s="338"/>
      <c r="AC145" s="255"/>
      <c r="AD145" s="366"/>
      <c r="AE145" s="370"/>
      <c r="AF145" s="372"/>
      <c r="AG145" s="255"/>
      <c r="AH145" s="338"/>
      <c r="AI145" s="255"/>
      <c r="AJ145" s="359">
        <f t="shared" si="4"/>
        <v>27</v>
      </c>
      <c r="AK145" s="360">
        <f>IF(ISERR(AL145/AJ145),S!D143,(AL145/AJ145))</f>
        <v>1100</v>
      </c>
      <c r="AL145" s="116">
        <f t="shared" si="5"/>
        <v>29700</v>
      </c>
    </row>
    <row r="146" spans="1:38">
      <c r="A146" s="108">
        <v>142</v>
      </c>
      <c r="B146" s="109" t="s">
        <v>444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8"/>
      <c r="AA146" s="255"/>
      <c r="AB146" s="338"/>
      <c r="AC146" s="255"/>
      <c r="AD146" s="366"/>
      <c r="AE146" s="370"/>
      <c r="AF146" s="372"/>
      <c r="AG146" s="255"/>
      <c r="AH146" s="338"/>
      <c r="AI146" s="255"/>
      <c r="AJ146" s="359">
        <f t="shared" si="4"/>
        <v>0</v>
      </c>
      <c r="AK146" s="360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>
        <v>2</v>
      </c>
      <c r="E147" s="115">
        <v>1600</v>
      </c>
      <c r="F147" s="291"/>
      <c r="G147" s="111"/>
      <c r="H147" s="112"/>
      <c r="I147" s="111"/>
      <c r="J147" s="110"/>
      <c r="K147" s="111"/>
      <c r="L147" s="112"/>
      <c r="M147" s="111"/>
      <c r="N147" s="110"/>
      <c r="O147" s="111"/>
      <c r="P147" s="112"/>
      <c r="Q147" s="113"/>
      <c r="R147" s="112"/>
      <c r="S147" s="255"/>
      <c r="T147" s="245"/>
      <c r="U147" s="255"/>
      <c r="V147" s="112"/>
      <c r="W147" s="255"/>
      <c r="X147" s="245"/>
      <c r="Y147" s="255"/>
      <c r="Z147" s="338"/>
      <c r="AA147" s="255"/>
      <c r="AB147" s="338"/>
      <c r="AC147" s="255"/>
      <c r="AD147" s="366"/>
      <c r="AE147" s="370"/>
      <c r="AF147" s="372"/>
      <c r="AG147" s="255"/>
      <c r="AH147" s="338"/>
      <c r="AI147" s="255"/>
      <c r="AJ147" s="359">
        <f t="shared" si="4"/>
        <v>2</v>
      </c>
      <c r="AK147" s="360">
        <f>IF(ISERR(AL147/AJ147),S!D145,(AL147/AJ147))</f>
        <v>800</v>
      </c>
      <c r="AL147" s="116">
        <f t="shared" si="5"/>
        <v>1600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/>
      <c r="U148" s="255"/>
      <c r="V148" s="112"/>
      <c r="W148" s="255"/>
      <c r="X148" s="245"/>
      <c r="Y148" s="255"/>
      <c r="Z148" s="338"/>
      <c r="AA148" s="255"/>
      <c r="AB148" s="338"/>
      <c r="AC148" s="255"/>
      <c r="AD148" s="366"/>
      <c r="AE148" s="370"/>
      <c r="AF148" s="372"/>
      <c r="AG148" s="255"/>
      <c r="AH148" s="338"/>
      <c r="AI148" s="255"/>
      <c r="AJ148" s="359">
        <f t="shared" si="4"/>
        <v>0</v>
      </c>
      <c r="AK148" s="360">
        <f>IF(ISERR(AL148/AJ148),S!D146,(AL148/AJ148))</f>
        <v>1100</v>
      </c>
      <c r="AL148" s="116">
        <f t="shared" si="5"/>
        <v>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/>
      <c r="O149" s="111"/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8"/>
      <c r="AA149" s="255"/>
      <c r="AB149" s="338"/>
      <c r="AC149" s="255"/>
      <c r="AD149" s="366"/>
      <c r="AE149" s="370"/>
      <c r="AF149" s="372"/>
      <c r="AG149" s="255"/>
      <c r="AH149" s="338"/>
      <c r="AI149" s="255"/>
      <c r="AJ149" s="359">
        <f t="shared" si="4"/>
        <v>0</v>
      </c>
      <c r="AK149" s="360">
        <f>IF(ISERR(AL149/AJ149),S!D147,(AL149/AJ149))</f>
        <v>750</v>
      </c>
      <c r="AL149" s="116">
        <f t="shared" si="5"/>
        <v>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8"/>
      <c r="AA150" s="255"/>
      <c r="AB150" s="338"/>
      <c r="AC150" s="255"/>
      <c r="AD150" s="366"/>
      <c r="AE150" s="370"/>
      <c r="AF150" s="372"/>
      <c r="AG150" s="255"/>
      <c r="AH150" s="338"/>
      <c r="AI150" s="255"/>
      <c r="AJ150" s="359">
        <f t="shared" si="4"/>
        <v>0</v>
      </c>
      <c r="AK150" s="360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442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8"/>
      <c r="AA151" s="255"/>
      <c r="AB151" s="338"/>
      <c r="AC151" s="255"/>
      <c r="AD151" s="366"/>
      <c r="AE151" s="370"/>
      <c r="AF151" s="372"/>
      <c r="AG151" s="255"/>
      <c r="AH151" s="338"/>
      <c r="AI151" s="255"/>
      <c r="AJ151" s="359">
        <f t="shared" si="4"/>
        <v>0</v>
      </c>
      <c r="AK151" s="360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/>
      <c r="E152" s="111"/>
      <c r="F152" s="291">
        <v>8</v>
      </c>
      <c r="G152" s="111">
        <v>2146</v>
      </c>
      <c r="H152" s="112"/>
      <c r="I152" s="111"/>
      <c r="J152" s="110"/>
      <c r="K152" s="111"/>
      <c r="L152" s="112"/>
      <c r="M152" s="111"/>
      <c r="N152" s="110"/>
      <c r="O152" s="111"/>
      <c r="P152" s="112"/>
      <c r="Q152" s="113"/>
      <c r="R152" s="112"/>
      <c r="S152" s="255"/>
      <c r="T152" s="245"/>
      <c r="U152" s="255"/>
      <c r="V152" s="112"/>
      <c r="W152" s="255"/>
      <c r="X152" s="245"/>
      <c r="Y152" s="255"/>
      <c r="Z152" s="338"/>
      <c r="AA152" s="255"/>
      <c r="AB152" s="338"/>
      <c r="AC152" s="255"/>
      <c r="AD152" s="366"/>
      <c r="AE152" s="370"/>
      <c r="AF152" s="372"/>
      <c r="AG152" s="255"/>
      <c r="AH152" s="338"/>
      <c r="AI152" s="255"/>
      <c r="AJ152" s="359">
        <f t="shared" si="4"/>
        <v>8</v>
      </c>
      <c r="AK152" s="360">
        <f>IF(ISERR(AL152/AJ152),S!D150,(AL152/AJ152))</f>
        <v>268.25</v>
      </c>
      <c r="AL152" s="116">
        <f t="shared" si="5"/>
        <v>2146</v>
      </c>
    </row>
    <row r="153" spans="1:38">
      <c r="A153" s="108">
        <v>149</v>
      </c>
      <c r="B153" s="109" t="s">
        <v>508</v>
      </c>
      <c r="C153" s="117" t="s">
        <v>9</v>
      </c>
      <c r="D153" s="291">
        <v>11</v>
      </c>
      <c r="E153" s="115">
        <v>5394</v>
      </c>
      <c r="F153" s="291"/>
      <c r="G153" s="111"/>
      <c r="H153" s="112"/>
      <c r="I153" s="111"/>
      <c r="J153" s="110"/>
      <c r="K153" s="111"/>
      <c r="L153" s="112"/>
      <c r="M153" s="111"/>
      <c r="N153" s="110"/>
      <c r="O153" s="111"/>
      <c r="P153" s="112"/>
      <c r="Q153" s="113"/>
      <c r="R153" s="112"/>
      <c r="S153" s="255"/>
      <c r="T153" s="245"/>
      <c r="U153" s="255"/>
      <c r="V153" s="112"/>
      <c r="W153" s="255"/>
      <c r="X153" s="245"/>
      <c r="Y153" s="255"/>
      <c r="Z153" s="338"/>
      <c r="AA153" s="255"/>
      <c r="AB153" s="338"/>
      <c r="AC153" s="255"/>
      <c r="AD153" s="366"/>
      <c r="AE153" s="370"/>
      <c r="AF153" s="372"/>
      <c r="AG153" s="255"/>
      <c r="AH153" s="338"/>
      <c r="AI153" s="255"/>
      <c r="AJ153" s="359">
        <f t="shared" si="4"/>
        <v>11</v>
      </c>
      <c r="AK153" s="360">
        <f>IF(ISERR(AL153/AJ153),S!D151,(AL153/AJ153))</f>
        <v>490.36363636363637</v>
      </c>
      <c r="AL153" s="116">
        <f t="shared" si="5"/>
        <v>5394</v>
      </c>
    </row>
    <row r="154" spans="1:38">
      <c r="A154" s="108">
        <v>150</v>
      </c>
      <c r="B154" s="109" t="s">
        <v>341</v>
      </c>
      <c r="C154" s="117" t="s">
        <v>9</v>
      </c>
      <c r="D154" s="291">
        <v>1</v>
      </c>
      <c r="E154" s="115">
        <v>450</v>
      </c>
      <c r="F154" s="291">
        <v>25.6</v>
      </c>
      <c r="G154" s="111">
        <v>4608</v>
      </c>
      <c r="H154" s="112"/>
      <c r="I154" s="111"/>
      <c r="J154" s="110"/>
      <c r="K154" s="111"/>
      <c r="L154" s="112"/>
      <c r="M154" s="111"/>
      <c r="N154" s="110"/>
      <c r="O154" s="111"/>
      <c r="P154" s="112"/>
      <c r="Q154" s="113"/>
      <c r="R154" s="112"/>
      <c r="S154" s="255"/>
      <c r="T154" s="245"/>
      <c r="U154" s="255"/>
      <c r="V154" s="112"/>
      <c r="W154" s="255"/>
      <c r="X154" s="245"/>
      <c r="Y154" s="255"/>
      <c r="Z154" s="338"/>
      <c r="AA154" s="255"/>
      <c r="AB154" s="338"/>
      <c r="AC154" s="255"/>
      <c r="AD154" s="366"/>
      <c r="AE154" s="370"/>
      <c r="AF154" s="372"/>
      <c r="AG154" s="255"/>
      <c r="AH154" s="338"/>
      <c r="AI154" s="255"/>
      <c r="AJ154" s="359">
        <f t="shared" si="4"/>
        <v>26.6</v>
      </c>
      <c r="AK154" s="360">
        <f>IF(ISERR(AL154/AJ154),S!D152,(AL154/AJ154))</f>
        <v>190.15037593984962</v>
      </c>
      <c r="AL154" s="116">
        <f t="shared" si="5"/>
        <v>5058</v>
      </c>
    </row>
    <row r="155" spans="1:38">
      <c r="A155" s="108">
        <v>151</v>
      </c>
      <c r="B155" s="109" t="s">
        <v>138</v>
      </c>
      <c r="C155" s="117" t="s">
        <v>9</v>
      </c>
      <c r="D155" s="291">
        <v>11.5</v>
      </c>
      <c r="E155" s="115">
        <v>4485</v>
      </c>
      <c r="F155" s="291">
        <v>5.6</v>
      </c>
      <c r="G155" s="111">
        <v>2147</v>
      </c>
      <c r="H155" s="112"/>
      <c r="I155" s="111"/>
      <c r="J155" s="110"/>
      <c r="K155" s="111"/>
      <c r="L155" s="112"/>
      <c r="M155" s="111"/>
      <c r="N155" s="110"/>
      <c r="O155" s="111"/>
      <c r="P155" s="112"/>
      <c r="Q155" s="113"/>
      <c r="R155" s="112"/>
      <c r="S155" s="255"/>
      <c r="T155" s="245"/>
      <c r="U155" s="255"/>
      <c r="V155" s="112"/>
      <c r="W155" s="255"/>
      <c r="X155" s="245"/>
      <c r="Y155" s="255"/>
      <c r="Z155" s="338"/>
      <c r="AA155" s="255"/>
      <c r="AB155" s="338"/>
      <c r="AC155" s="255"/>
      <c r="AD155" s="366"/>
      <c r="AE155" s="370"/>
      <c r="AF155" s="372"/>
      <c r="AG155" s="255"/>
      <c r="AH155" s="338"/>
      <c r="AI155" s="255"/>
      <c r="AJ155" s="359">
        <f t="shared" si="4"/>
        <v>17.100000000000001</v>
      </c>
      <c r="AK155" s="360">
        <f>IF(ISERR(AL155/AJ155),S!D153,(AL155/AJ155))</f>
        <v>387.83625730994152</v>
      </c>
      <c r="AL155" s="116">
        <f t="shared" si="5"/>
        <v>6632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/>
      <c r="K156" s="111"/>
      <c r="L156" s="112"/>
      <c r="M156" s="111"/>
      <c r="N156" s="110"/>
      <c r="O156" s="111"/>
      <c r="P156" s="112"/>
      <c r="Q156" s="113"/>
      <c r="R156" s="112"/>
      <c r="S156" s="255"/>
      <c r="T156" s="245"/>
      <c r="U156" s="255"/>
      <c r="V156" s="112"/>
      <c r="W156" s="255"/>
      <c r="X156" s="245"/>
      <c r="Y156" s="255"/>
      <c r="Z156" s="338"/>
      <c r="AA156" s="255"/>
      <c r="AB156" s="338"/>
      <c r="AC156" s="255"/>
      <c r="AD156" s="366"/>
      <c r="AE156" s="370"/>
      <c r="AF156" s="372"/>
      <c r="AG156" s="255"/>
      <c r="AH156" s="338"/>
      <c r="AI156" s="255"/>
      <c r="AJ156" s="359">
        <f t="shared" si="4"/>
        <v>0</v>
      </c>
      <c r="AK156" s="360">
        <f>IF(ISERR(AL156/AJ156),S!D154,(AL156/AJ156))</f>
        <v>372.27456693755346</v>
      </c>
      <c r="AL156" s="116">
        <f t="shared" si="5"/>
        <v>0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8"/>
      <c r="AA157" s="255"/>
      <c r="AB157" s="338"/>
      <c r="AC157" s="255"/>
      <c r="AD157" s="366"/>
      <c r="AE157" s="370"/>
      <c r="AF157" s="372"/>
      <c r="AG157" s="255"/>
      <c r="AH157" s="338"/>
      <c r="AI157" s="255"/>
      <c r="AJ157" s="359">
        <f t="shared" si="4"/>
        <v>0</v>
      </c>
      <c r="AK157" s="360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8"/>
      <c r="AA158" s="255"/>
      <c r="AB158" s="338"/>
      <c r="AC158" s="255"/>
      <c r="AD158" s="366"/>
      <c r="AE158" s="370"/>
      <c r="AF158" s="372"/>
      <c r="AG158" s="255"/>
      <c r="AH158" s="338"/>
      <c r="AI158" s="255"/>
      <c r="AJ158" s="359">
        <f t="shared" si="4"/>
        <v>0</v>
      </c>
      <c r="AK158" s="360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8"/>
      <c r="AA159" s="255"/>
      <c r="AB159" s="338"/>
      <c r="AC159" s="255"/>
      <c r="AD159" s="366"/>
      <c r="AE159" s="370"/>
      <c r="AF159" s="372"/>
      <c r="AG159" s="255"/>
      <c r="AH159" s="338"/>
      <c r="AI159" s="255"/>
      <c r="AJ159" s="359">
        <f t="shared" si="4"/>
        <v>0</v>
      </c>
      <c r="AK159" s="360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473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/>
      <c r="O160" s="111"/>
      <c r="P160" s="112"/>
      <c r="Q160" s="113"/>
      <c r="R160" s="112"/>
      <c r="S160" s="255"/>
      <c r="T160" s="245"/>
      <c r="U160" s="255"/>
      <c r="V160" s="112"/>
      <c r="W160" s="255"/>
      <c r="X160" s="245"/>
      <c r="Y160" s="255"/>
      <c r="Z160" s="338"/>
      <c r="AA160" s="255"/>
      <c r="AB160" s="338"/>
      <c r="AC160" s="255"/>
      <c r="AD160" s="366"/>
      <c r="AE160" s="370"/>
      <c r="AF160" s="372"/>
      <c r="AG160" s="255"/>
      <c r="AH160" s="338"/>
      <c r="AI160" s="255"/>
      <c r="AJ160" s="359">
        <f t="shared" si="4"/>
        <v>0</v>
      </c>
      <c r="AK160" s="360">
        <f>IF(ISERR(AL160/AJ160),S!D158,(AL160/AJ160))</f>
        <v>930</v>
      </c>
      <c r="AL160" s="116">
        <f t="shared" si="5"/>
        <v>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8"/>
      <c r="AA161" s="255"/>
      <c r="AB161" s="338"/>
      <c r="AC161" s="255"/>
      <c r="AD161" s="366"/>
      <c r="AE161" s="370"/>
      <c r="AF161" s="372"/>
      <c r="AG161" s="255"/>
      <c r="AH161" s="338"/>
      <c r="AI161" s="255"/>
      <c r="AJ161" s="359">
        <f t="shared" si="4"/>
        <v>0</v>
      </c>
      <c r="AK161" s="360">
        <f>IF(ISERR(AL161/AJ161),S!D159,(AL161/AJ161))</f>
        <v>400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/>
      <c r="E162" s="115"/>
      <c r="F162" s="291"/>
      <c r="G162" s="111"/>
      <c r="H162" s="112"/>
      <c r="I162" s="111"/>
      <c r="J162" s="110"/>
      <c r="K162" s="111"/>
      <c r="L162" s="112"/>
      <c r="M162" s="111"/>
      <c r="N162" s="110"/>
      <c r="O162" s="111"/>
      <c r="P162" s="112"/>
      <c r="Q162" s="113"/>
      <c r="R162" s="112"/>
      <c r="S162" s="255"/>
      <c r="T162" s="245"/>
      <c r="U162" s="255"/>
      <c r="V162" s="112"/>
      <c r="W162" s="255"/>
      <c r="X162" s="245"/>
      <c r="Y162" s="255"/>
      <c r="Z162" s="338"/>
      <c r="AA162" s="255"/>
      <c r="AB162" s="338"/>
      <c r="AC162" s="255"/>
      <c r="AD162" s="366"/>
      <c r="AE162" s="370"/>
      <c r="AF162" s="372"/>
      <c r="AG162" s="255"/>
      <c r="AH162" s="338"/>
      <c r="AI162" s="255"/>
      <c r="AJ162" s="359">
        <f t="shared" si="4"/>
        <v>0</v>
      </c>
      <c r="AK162" s="360">
        <f>IF(ISERR(AL162/AJ162),S!D160,(AL162/AJ162))</f>
        <v>416.84210526315792</v>
      </c>
      <c r="AL162" s="116">
        <f t="shared" si="5"/>
        <v>0</v>
      </c>
    </row>
    <row r="163" spans="1:38">
      <c r="A163" s="108">
        <v>159</v>
      </c>
      <c r="B163" s="109" t="s">
        <v>145</v>
      </c>
      <c r="C163" s="117" t="s">
        <v>9</v>
      </c>
      <c r="D163" s="291"/>
      <c r="E163" s="115"/>
      <c r="F163" s="291"/>
      <c r="G163" s="111"/>
      <c r="H163" s="112"/>
      <c r="I163" s="111"/>
      <c r="J163" s="110"/>
      <c r="K163" s="111"/>
      <c r="L163" s="112"/>
      <c r="M163" s="111"/>
      <c r="N163" s="110"/>
      <c r="O163" s="111"/>
      <c r="P163" s="112"/>
      <c r="Q163" s="113"/>
      <c r="R163" s="112"/>
      <c r="S163" s="255"/>
      <c r="T163" s="245"/>
      <c r="U163" s="255"/>
      <c r="V163" s="112"/>
      <c r="W163" s="255"/>
      <c r="X163" s="245"/>
      <c r="Y163" s="255"/>
      <c r="Z163" s="338"/>
      <c r="AA163" s="255"/>
      <c r="AB163" s="338"/>
      <c r="AC163" s="255"/>
      <c r="AD163" s="366"/>
      <c r="AE163" s="370"/>
      <c r="AF163" s="372"/>
      <c r="AG163" s="255"/>
      <c r="AH163" s="338"/>
      <c r="AI163" s="255"/>
      <c r="AJ163" s="359">
        <f t="shared" si="4"/>
        <v>0</v>
      </c>
      <c r="AK163" s="360">
        <f>IF(ISERR(AL163/AJ163),S!D161,(AL163/AJ163))</f>
        <v>700</v>
      </c>
      <c r="AL163" s="116">
        <f t="shared" si="5"/>
        <v>0</v>
      </c>
    </row>
    <row r="164" spans="1:38">
      <c r="A164" s="108">
        <v>160</v>
      </c>
      <c r="B164" s="109" t="s">
        <v>146</v>
      </c>
      <c r="C164" s="117" t="s">
        <v>9</v>
      </c>
      <c r="D164" s="291">
        <v>7</v>
      </c>
      <c r="E164" s="115">
        <v>5600</v>
      </c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8"/>
      <c r="AA164" s="255"/>
      <c r="AB164" s="338"/>
      <c r="AC164" s="255"/>
      <c r="AD164" s="366"/>
      <c r="AE164" s="370"/>
      <c r="AF164" s="372"/>
      <c r="AG164" s="255"/>
      <c r="AH164" s="338"/>
      <c r="AI164" s="255"/>
      <c r="AJ164" s="359">
        <f t="shared" si="4"/>
        <v>7</v>
      </c>
      <c r="AK164" s="360">
        <f>IF(ISERR(AL164/AJ164),S!D162,(AL164/AJ164))</f>
        <v>800</v>
      </c>
      <c r="AL164" s="116">
        <f t="shared" si="5"/>
        <v>5600</v>
      </c>
    </row>
    <row r="165" spans="1:38">
      <c r="A165" s="108">
        <v>161</v>
      </c>
      <c r="B165" s="109" t="s">
        <v>472</v>
      </c>
      <c r="C165" s="117" t="s">
        <v>9</v>
      </c>
      <c r="D165" s="291"/>
      <c r="E165" s="115"/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8"/>
      <c r="AA165" s="255"/>
      <c r="AB165" s="338"/>
      <c r="AC165" s="255"/>
      <c r="AD165" s="366"/>
      <c r="AE165" s="370"/>
      <c r="AF165" s="372"/>
      <c r="AG165" s="255"/>
      <c r="AH165" s="338"/>
      <c r="AI165" s="255"/>
      <c r="AJ165" s="359">
        <f t="shared" si="4"/>
        <v>0</v>
      </c>
      <c r="AK165" s="360">
        <f>IF(ISERR(AL165/AJ165),S!D163,(AL165/AJ165))</f>
        <v>1200</v>
      </c>
      <c r="AL165" s="116">
        <f t="shared" si="5"/>
        <v>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8"/>
      <c r="AA166" s="255"/>
      <c r="AB166" s="338"/>
      <c r="AC166" s="255"/>
      <c r="AD166" s="366"/>
      <c r="AE166" s="370"/>
      <c r="AF166" s="372"/>
      <c r="AG166" s="255"/>
      <c r="AH166" s="338"/>
      <c r="AI166" s="255"/>
      <c r="AJ166" s="359">
        <f t="shared" si="4"/>
        <v>0</v>
      </c>
      <c r="AK166" s="360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8"/>
      <c r="AA167" s="255"/>
      <c r="AB167" s="338"/>
      <c r="AC167" s="255"/>
      <c r="AD167" s="366"/>
      <c r="AE167" s="370"/>
      <c r="AF167" s="372"/>
      <c r="AG167" s="255"/>
      <c r="AH167" s="338"/>
      <c r="AI167" s="255"/>
      <c r="AJ167" s="359">
        <f t="shared" si="4"/>
        <v>0</v>
      </c>
      <c r="AK167" s="360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8"/>
      <c r="AA168" s="255"/>
      <c r="AB168" s="338"/>
      <c r="AC168" s="255"/>
      <c r="AD168" s="366"/>
      <c r="AE168" s="370"/>
      <c r="AF168" s="372"/>
      <c r="AG168" s="255"/>
      <c r="AH168" s="338"/>
      <c r="AI168" s="255"/>
      <c r="AJ168" s="359">
        <f t="shared" si="4"/>
        <v>0</v>
      </c>
      <c r="AK168" s="360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/>
      <c r="E169" s="115"/>
      <c r="F169" s="291"/>
      <c r="G169" s="111"/>
      <c r="H169" s="112"/>
      <c r="I169" s="111"/>
      <c r="J169" s="110"/>
      <c r="K169" s="111"/>
      <c r="L169" s="112"/>
      <c r="M169" s="111"/>
      <c r="N169" s="110"/>
      <c r="O169" s="111"/>
      <c r="P169" s="112"/>
      <c r="Q169" s="113"/>
      <c r="R169" s="112"/>
      <c r="S169" s="255"/>
      <c r="T169" s="245"/>
      <c r="U169" s="255"/>
      <c r="V169" s="112"/>
      <c r="W169" s="255"/>
      <c r="X169" s="245"/>
      <c r="Y169" s="255"/>
      <c r="Z169" s="338"/>
      <c r="AA169" s="255"/>
      <c r="AB169" s="338"/>
      <c r="AC169" s="255"/>
      <c r="AD169" s="366"/>
      <c r="AE169" s="370"/>
      <c r="AF169" s="372"/>
      <c r="AG169" s="255"/>
      <c r="AH169" s="338"/>
      <c r="AI169" s="255"/>
      <c r="AJ169" s="359">
        <f t="shared" si="4"/>
        <v>0</v>
      </c>
      <c r="AK169" s="360">
        <f>IF(ISERR(AL169/AJ169),S!D167,(AL169/AJ169))</f>
        <v>384</v>
      </c>
      <c r="AL169" s="116">
        <f t="shared" si="5"/>
        <v>0</v>
      </c>
    </row>
    <row r="170" spans="1:38">
      <c r="A170" s="108">
        <v>166</v>
      </c>
      <c r="B170" s="109" t="s">
        <v>152</v>
      </c>
      <c r="C170" s="117" t="s">
        <v>9</v>
      </c>
      <c r="D170" s="291"/>
      <c r="E170" s="115"/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/>
      <c r="S170" s="255"/>
      <c r="T170" s="245"/>
      <c r="U170" s="255"/>
      <c r="V170" s="112"/>
      <c r="W170" s="255"/>
      <c r="X170" s="245"/>
      <c r="Y170" s="255"/>
      <c r="Z170" s="338"/>
      <c r="AA170" s="255"/>
      <c r="AB170" s="338"/>
      <c r="AC170" s="255"/>
      <c r="AD170" s="366"/>
      <c r="AE170" s="370"/>
      <c r="AF170" s="372"/>
      <c r="AG170" s="255"/>
      <c r="AH170" s="338"/>
      <c r="AI170" s="255"/>
      <c r="AJ170" s="359">
        <f t="shared" si="4"/>
        <v>0</v>
      </c>
      <c r="AK170" s="360">
        <f>IF(ISERR(AL170/AJ170),S!D168,(AL170/AJ170))</f>
        <v>789.75609756097572</v>
      </c>
      <c r="AL170" s="116">
        <f t="shared" si="5"/>
        <v>0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/>
      <c r="G171" s="111"/>
      <c r="H171" s="112"/>
      <c r="I171" s="111"/>
      <c r="J171" s="110"/>
      <c r="K171" s="111"/>
      <c r="L171" s="112"/>
      <c r="M171" s="111"/>
      <c r="N171" s="110"/>
      <c r="O171" s="111"/>
      <c r="P171" s="112"/>
      <c r="Q171" s="113"/>
      <c r="R171" s="112"/>
      <c r="S171" s="255"/>
      <c r="T171" s="245"/>
      <c r="U171" s="255"/>
      <c r="V171" s="112"/>
      <c r="W171" s="255"/>
      <c r="X171" s="245"/>
      <c r="Y171" s="255"/>
      <c r="Z171" s="338"/>
      <c r="AA171" s="255"/>
      <c r="AB171" s="338"/>
      <c r="AC171" s="255"/>
      <c r="AD171" s="366"/>
      <c r="AE171" s="370"/>
      <c r="AF171" s="372"/>
      <c r="AG171" s="255"/>
      <c r="AH171" s="338"/>
      <c r="AI171" s="255"/>
      <c r="AJ171" s="359">
        <f t="shared" si="4"/>
        <v>0</v>
      </c>
      <c r="AK171" s="360">
        <f>IF(ISERR(AL171/AJ171),S!D169,(AL171/AJ171))</f>
        <v>380</v>
      </c>
      <c r="AL171" s="116">
        <f t="shared" si="5"/>
        <v>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8"/>
      <c r="AA172" s="255"/>
      <c r="AB172" s="338"/>
      <c r="AC172" s="255"/>
      <c r="AD172" s="366"/>
      <c r="AE172" s="370"/>
      <c r="AF172" s="372"/>
      <c r="AG172" s="255"/>
      <c r="AH172" s="338"/>
      <c r="AI172" s="255"/>
      <c r="AJ172" s="359">
        <f t="shared" si="4"/>
        <v>0</v>
      </c>
      <c r="AK172" s="360">
        <f>IF(ISERR(AL172/AJ172),S!D170,(AL172/AJ172))</f>
        <v>380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/>
      <c r="U173" s="255"/>
      <c r="V173" s="112"/>
      <c r="W173" s="255"/>
      <c r="X173" s="245"/>
      <c r="Y173" s="255"/>
      <c r="Z173" s="338"/>
      <c r="AA173" s="255"/>
      <c r="AB173" s="338"/>
      <c r="AC173" s="255"/>
      <c r="AD173" s="366"/>
      <c r="AE173" s="370"/>
      <c r="AF173" s="372"/>
      <c r="AG173" s="255"/>
      <c r="AH173" s="338"/>
      <c r="AI173" s="255"/>
      <c r="AJ173" s="359">
        <f t="shared" si="4"/>
        <v>0</v>
      </c>
      <c r="AK173" s="360">
        <f>IF(ISERR(AL173/AJ173),S!D171,(AL173/AJ173))</f>
        <v>200</v>
      </c>
      <c r="AL173" s="116">
        <f t="shared" si="5"/>
        <v>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8"/>
      <c r="AA174" s="255"/>
      <c r="AB174" s="338"/>
      <c r="AC174" s="255"/>
      <c r="AD174" s="366"/>
      <c r="AE174" s="370"/>
      <c r="AF174" s="372"/>
      <c r="AG174" s="255"/>
      <c r="AH174" s="338"/>
      <c r="AI174" s="255"/>
      <c r="AJ174" s="359">
        <f t="shared" si="4"/>
        <v>0</v>
      </c>
      <c r="AK174" s="360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8"/>
      <c r="AA175" s="255"/>
      <c r="AB175" s="338"/>
      <c r="AC175" s="255"/>
      <c r="AD175" s="366"/>
      <c r="AE175" s="370"/>
      <c r="AF175" s="372"/>
      <c r="AG175" s="255"/>
      <c r="AH175" s="338"/>
      <c r="AI175" s="255"/>
      <c r="AJ175" s="359">
        <f t="shared" si="4"/>
        <v>0</v>
      </c>
      <c r="AK175" s="360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8"/>
      <c r="AA176" s="255"/>
      <c r="AB176" s="338"/>
      <c r="AC176" s="255"/>
      <c r="AD176" s="366"/>
      <c r="AE176" s="370"/>
      <c r="AF176" s="372"/>
      <c r="AG176" s="255"/>
      <c r="AH176" s="338"/>
      <c r="AI176" s="255"/>
      <c r="AJ176" s="359">
        <f t="shared" si="4"/>
        <v>0</v>
      </c>
      <c r="AK176" s="360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8"/>
      <c r="AA177" s="255"/>
      <c r="AB177" s="338"/>
      <c r="AC177" s="255"/>
      <c r="AD177" s="366"/>
      <c r="AE177" s="370"/>
      <c r="AF177" s="372"/>
      <c r="AG177" s="255"/>
      <c r="AH177" s="338"/>
      <c r="AI177" s="255"/>
      <c r="AJ177" s="359">
        <f t="shared" si="4"/>
        <v>0</v>
      </c>
      <c r="AK177" s="360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8"/>
      <c r="AA178" s="255"/>
      <c r="AB178" s="338"/>
      <c r="AC178" s="255"/>
      <c r="AD178" s="366"/>
      <c r="AE178" s="370"/>
      <c r="AF178" s="372"/>
      <c r="AG178" s="255"/>
      <c r="AH178" s="338"/>
      <c r="AI178" s="255"/>
      <c r="AJ178" s="359">
        <f t="shared" si="4"/>
        <v>0</v>
      </c>
      <c r="AK178" s="360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>
        <v>10</v>
      </c>
      <c r="E179" s="115">
        <v>250</v>
      </c>
      <c r="F179" s="291"/>
      <c r="G179" s="111"/>
      <c r="H179" s="112"/>
      <c r="I179" s="111"/>
      <c r="J179" s="110"/>
      <c r="K179" s="111"/>
      <c r="L179" s="112"/>
      <c r="M179" s="111"/>
      <c r="N179" s="110"/>
      <c r="O179" s="111"/>
      <c r="P179" s="112"/>
      <c r="Q179" s="113"/>
      <c r="R179" s="112"/>
      <c r="S179" s="255"/>
      <c r="T179" s="245"/>
      <c r="U179" s="255"/>
      <c r="V179" s="112"/>
      <c r="W179" s="255"/>
      <c r="X179" s="245"/>
      <c r="Y179" s="255"/>
      <c r="Z179" s="338"/>
      <c r="AA179" s="255"/>
      <c r="AB179" s="338"/>
      <c r="AC179" s="255"/>
      <c r="AD179" s="366"/>
      <c r="AE179" s="370"/>
      <c r="AF179" s="372"/>
      <c r="AG179" s="255"/>
      <c r="AH179" s="338"/>
      <c r="AI179" s="255"/>
      <c r="AJ179" s="359">
        <f t="shared" si="4"/>
        <v>10</v>
      </c>
      <c r="AK179" s="360">
        <f>IF(ISERR(AL179/AJ179),S!D177,(AL179/AJ179))</f>
        <v>25</v>
      </c>
      <c r="AL179" s="116">
        <f t="shared" si="5"/>
        <v>250</v>
      </c>
    </row>
    <row r="180" spans="1:38">
      <c r="A180" s="108">
        <v>176</v>
      </c>
      <c r="B180" s="109" t="s">
        <v>322</v>
      </c>
      <c r="C180" s="117" t="s">
        <v>9</v>
      </c>
      <c r="D180" s="291">
        <v>15</v>
      </c>
      <c r="E180" s="115">
        <v>1200</v>
      </c>
      <c r="F180" s="291">
        <v>6</v>
      </c>
      <c r="G180" s="111">
        <v>480</v>
      </c>
      <c r="H180" s="112"/>
      <c r="I180" s="111"/>
      <c r="J180" s="110"/>
      <c r="K180" s="111"/>
      <c r="L180" s="112"/>
      <c r="M180" s="111"/>
      <c r="N180" s="110"/>
      <c r="O180" s="111"/>
      <c r="P180" s="112"/>
      <c r="Q180" s="113"/>
      <c r="R180" s="112"/>
      <c r="S180" s="255"/>
      <c r="T180" s="245"/>
      <c r="U180" s="255"/>
      <c r="V180" s="112"/>
      <c r="W180" s="255"/>
      <c r="X180" s="245"/>
      <c r="Y180" s="255"/>
      <c r="Z180" s="338"/>
      <c r="AA180" s="255"/>
      <c r="AB180" s="338"/>
      <c r="AC180" s="255"/>
      <c r="AD180" s="366"/>
      <c r="AE180" s="370"/>
      <c r="AF180" s="372"/>
      <c r="AG180" s="255"/>
      <c r="AH180" s="338"/>
      <c r="AI180" s="255"/>
      <c r="AJ180" s="359">
        <f t="shared" si="4"/>
        <v>21</v>
      </c>
      <c r="AK180" s="360">
        <f>IF(ISERR(AL180/AJ180),S!D178,(AL180/AJ180))</f>
        <v>80</v>
      </c>
      <c r="AL180" s="116">
        <f t="shared" si="5"/>
        <v>1680</v>
      </c>
    </row>
    <row r="181" spans="1:38">
      <c r="A181" s="108">
        <v>177</v>
      </c>
      <c r="B181" s="109" t="s">
        <v>157</v>
      </c>
      <c r="C181" s="117" t="s">
        <v>9</v>
      </c>
      <c r="D181" s="291">
        <v>2</v>
      </c>
      <c r="E181" s="115">
        <v>340</v>
      </c>
      <c r="F181" s="291">
        <v>0.5</v>
      </c>
      <c r="G181" s="111">
        <v>90</v>
      </c>
      <c r="H181" s="112"/>
      <c r="I181" s="111"/>
      <c r="J181" s="110"/>
      <c r="K181" s="111"/>
      <c r="L181" s="112"/>
      <c r="M181" s="111"/>
      <c r="N181" s="110"/>
      <c r="O181" s="111"/>
      <c r="P181" s="112"/>
      <c r="Q181" s="113"/>
      <c r="R181" s="112"/>
      <c r="S181" s="255"/>
      <c r="T181" s="245"/>
      <c r="U181" s="255"/>
      <c r="V181" s="112"/>
      <c r="W181" s="255"/>
      <c r="X181" s="245"/>
      <c r="Y181" s="255"/>
      <c r="Z181" s="338"/>
      <c r="AA181" s="255"/>
      <c r="AB181" s="338"/>
      <c r="AC181" s="255"/>
      <c r="AD181" s="366"/>
      <c r="AE181" s="370"/>
      <c r="AF181" s="372"/>
      <c r="AG181" s="255"/>
      <c r="AH181" s="338"/>
      <c r="AI181" s="255"/>
      <c r="AJ181" s="359">
        <f t="shared" si="4"/>
        <v>2.5</v>
      </c>
      <c r="AK181" s="360">
        <f>IF(ISERR(AL181/AJ181),S!D179,(AL181/AJ181))</f>
        <v>172</v>
      </c>
      <c r="AL181" s="116">
        <f t="shared" si="5"/>
        <v>430</v>
      </c>
    </row>
    <row r="182" spans="1:38">
      <c r="A182" s="108">
        <v>178</v>
      </c>
      <c r="B182" s="109" t="s">
        <v>414</v>
      </c>
      <c r="C182" s="117" t="s">
        <v>9</v>
      </c>
      <c r="D182" s="291">
        <v>1.5</v>
      </c>
      <c r="E182" s="115">
        <v>210</v>
      </c>
      <c r="F182" s="291">
        <v>0.5</v>
      </c>
      <c r="G182" s="111">
        <v>70</v>
      </c>
      <c r="H182" s="112"/>
      <c r="I182" s="111"/>
      <c r="J182" s="110"/>
      <c r="K182" s="111"/>
      <c r="L182" s="112"/>
      <c r="M182" s="111"/>
      <c r="N182" s="110"/>
      <c r="O182" s="111"/>
      <c r="P182" s="112"/>
      <c r="Q182" s="113"/>
      <c r="R182" s="112"/>
      <c r="S182" s="255"/>
      <c r="T182" s="245"/>
      <c r="U182" s="255"/>
      <c r="V182" s="112"/>
      <c r="W182" s="255"/>
      <c r="X182" s="245"/>
      <c r="Y182" s="255"/>
      <c r="Z182" s="338"/>
      <c r="AA182" s="255"/>
      <c r="AB182" s="338"/>
      <c r="AC182" s="255"/>
      <c r="AD182" s="366"/>
      <c r="AE182" s="370"/>
      <c r="AF182" s="372"/>
      <c r="AG182" s="255"/>
      <c r="AH182" s="338"/>
      <c r="AI182" s="255"/>
      <c r="AJ182" s="359">
        <f t="shared" si="4"/>
        <v>2</v>
      </c>
      <c r="AK182" s="360">
        <f>IF(ISERR(AL182/AJ182),S!D180,(AL182/AJ182))</f>
        <v>140</v>
      </c>
      <c r="AL182" s="116">
        <f t="shared" si="5"/>
        <v>280</v>
      </c>
    </row>
    <row r="183" spans="1:38">
      <c r="A183" s="108">
        <v>179</v>
      </c>
      <c r="B183" s="109" t="s">
        <v>331</v>
      </c>
      <c r="C183" s="117" t="s">
        <v>9</v>
      </c>
      <c r="D183" s="291">
        <v>2.5</v>
      </c>
      <c r="E183" s="115">
        <v>450</v>
      </c>
      <c r="F183" s="291">
        <v>1</v>
      </c>
      <c r="G183" s="111">
        <v>180</v>
      </c>
      <c r="H183" s="112"/>
      <c r="I183" s="111"/>
      <c r="J183" s="110"/>
      <c r="K183" s="111"/>
      <c r="L183" s="112"/>
      <c r="M183" s="111"/>
      <c r="N183" s="110"/>
      <c r="O183" s="111"/>
      <c r="P183" s="112"/>
      <c r="Q183" s="113"/>
      <c r="R183" s="112"/>
      <c r="S183" s="255"/>
      <c r="T183" s="245"/>
      <c r="U183" s="255"/>
      <c r="V183" s="112"/>
      <c r="W183" s="255"/>
      <c r="X183" s="245"/>
      <c r="Y183" s="255"/>
      <c r="Z183" s="338"/>
      <c r="AA183" s="255"/>
      <c r="AB183" s="338"/>
      <c r="AC183" s="255"/>
      <c r="AD183" s="366"/>
      <c r="AE183" s="370"/>
      <c r="AF183" s="372"/>
      <c r="AG183" s="255"/>
      <c r="AH183" s="338"/>
      <c r="AI183" s="255"/>
      <c r="AJ183" s="359">
        <f t="shared" si="4"/>
        <v>3.5</v>
      </c>
      <c r="AK183" s="360">
        <f>IF(ISERR(AL183/AJ183),S!D181,(AL183/AJ183))</f>
        <v>180</v>
      </c>
      <c r="AL183" s="116">
        <f t="shared" si="5"/>
        <v>630</v>
      </c>
    </row>
    <row r="184" spans="1:38">
      <c r="A184" s="108">
        <v>180</v>
      </c>
      <c r="B184" s="109" t="s">
        <v>159</v>
      </c>
      <c r="C184" s="117" t="s">
        <v>31</v>
      </c>
      <c r="D184" s="291">
        <v>30</v>
      </c>
      <c r="E184" s="115">
        <v>180</v>
      </c>
      <c r="F184" s="291">
        <v>25</v>
      </c>
      <c r="G184" s="111">
        <v>150</v>
      </c>
      <c r="H184" s="112"/>
      <c r="I184" s="111"/>
      <c r="J184" s="110"/>
      <c r="K184" s="111"/>
      <c r="L184" s="112"/>
      <c r="M184" s="111"/>
      <c r="N184" s="110"/>
      <c r="O184" s="111"/>
      <c r="P184" s="112"/>
      <c r="Q184" s="113"/>
      <c r="R184" s="112"/>
      <c r="S184" s="255"/>
      <c r="T184" s="245"/>
      <c r="U184" s="255"/>
      <c r="V184" s="112"/>
      <c r="W184" s="255"/>
      <c r="X184" s="245"/>
      <c r="Y184" s="255"/>
      <c r="Z184" s="338"/>
      <c r="AA184" s="255"/>
      <c r="AB184" s="338"/>
      <c r="AC184" s="255"/>
      <c r="AD184" s="366"/>
      <c r="AE184" s="370"/>
      <c r="AF184" s="372"/>
      <c r="AG184" s="255"/>
      <c r="AH184" s="338"/>
      <c r="AI184" s="255"/>
      <c r="AJ184" s="359">
        <f t="shared" si="4"/>
        <v>55</v>
      </c>
      <c r="AK184" s="360">
        <f>IF(ISERR(AL184/AJ184),S!D182,(AL184/AJ184))</f>
        <v>6</v>
      </c>
      <c r="AL184" s="116">
        <f t="shared" si="5"/>
        <v>330</v>
      </c>
    </row>
    <row r="185" spans="1:38">
      <c r="A185" s="108">
        <v>181</v>
      </c>
      <c r="B185" s="109" t="s">
        <v>160</v>
      </c>
      <c r="C185" s="117" t="s">
        <v>9</v>
      </c>
      <c r="D185" s="291">
        <v>6</v>
      </c>
      <c r="E185" s="115">
        <v>390</v>
      </c>
      <c r="F185" s="291">
        <v>3</v>
      </c>
      <c r="G185" s="111">
        <v>225</v>
      </c>
      <c r="H185" s="112"/>
      <c r="I185" s="111"/>
      <c r="J185" s="110"/>
      <c r="K185" s="111"/>
      <c r="L185" s="112"/>
      <c r="M185" s="111"/>
      <c r="N185" s="110"/>
      <c r="O185" s="111"/>
      <c r="P185" s="112"/>
      <c r="Q185" s="113"/>
      <c r="R185" s="112"/>
      <c r="S185" s="255"/>
      <c r="T185" s="245"/>
      <c r="U185" s="255"/>
      <c r="V185" s="112"/>
      <c r="W185" s="255"/>
      <c r="X185" s="245"/>
      <c r="Y185" s="255"/>
      <c r="Z185" s="338"/>
      <c r="AA185" s="255"/>
      <c r="AB185" s="338"/>
      <c r="AC185" s="255"/>
      <c r="AD185" s="366"/>
      <c r="AE185" s="370"/>
      <c r="AF185" s="372"/>
      <c r="AG185" s="255"/>
      <c r="AH185" s="338"/>
      <c r="AI185" s="255"/>
      <c r="AJ185" s="359">
        <f t="shared" si="4"/>
        <v>9</v>
      </c>
      <c r="AK185" s="360">
        <f>IF(ISERR(AL185/AJ185),S!D183,(AL185/AJ185))</f>
        <v>68.333333333333329</v>
      </c>
      <c r="AL185" s="116">
        <f t="shared" si="5"/>
        <v>615</v>
      </c>
    </row>
    <row r="186" spans="1:38">
      <c r="A186" s="108">
        <v>182</v>
      </c>
      <c r="B186" s="109" t="s">
        <v>161</v>
      </c>
      <c r="C186" s="117" t="s">
        <v>9</v>
      </c>
      <c r="D186" s="291">
        <v>5</v>
      </c>
      <c r="E186" s="115">
        <v>300</v>
      </c>
      <c r="F186" s="291">
        <v>1</v>
      </c>
      <c r="G186" s="111">
        <v>110</v>
      </c>
      <c r="H186" s="112"/>
      <c r="I186" s="111"/>
      <c r="J186" s="110"/>
      <c r="K186" s="111"/>
      <c r="L186" s="112"/>
      <c r="M186" s="111"/>
      <c r="N186" s="110"/>
      <c r="O186" s="111"/>
      <c r="P186" s="112"/>
      <c r="Q186" s="113"/>
      <c r="R186" s="112"/>
      <c r="S186" s="255"/>
      <c r="T186" s="245"/>
      <c r="U186" s="255"/>
      <c r="V186" s="112"/>
      <c r="W186" s="255"/>
      <c r="X186" s="245"/>
      <c r="Y186" s="255"/>
      <c r="Z186" s="338"/>
      <c r="AA186" s="255"/>
      <c r="AB186" s="338"/>
      <c r="AC186" s="255"/>
      <c r="AD186" s="366"/>
      <c r="AE186" s="370"/>
      <c r="AF186" s="372"/>
      <c r="AG186" s="255"/>
      <c r="AH186" s="338"/>
      <c r="AI186" s="255"/>
      <c r="AJ186" s="359">
        <f t="shared" si="4"/>
        <v>6</v>
      </c>
      <c r="AK186" s="360">
        <f>IF(ISERR(AL186/AJ186),S!D184,(AL186/AJ186))</f>
        <v>68.333333333333329</v>
      </c>
      <c r="AL186" s="116">
        <f t="shared" si="5"/>
        <v>410</v>
      </c>
    </row>
    <row r="187" spans="1:38">
      <c r="A187" s="108">
        <v>183</v>
      </c>
      <c r="B187" s="109" t="s">
        <v>162</v>
      </c>
      <c r="C187" s="117" t="s">
        <v>9</v>
      </c>
      <c r="D187" s="291">
        <v>2</v>
      </c>
      <c r="E187" s="115">
        <v>160</v>
      </c>
      <c r="F187" s="291">
        <v>3</v>
      </c>
      <c r="G187" s="111">
        <v>210</v>
      </c>
      <c r="H187" s="112"/>
      <c r="I187" s="111"/>
      <c r="J187" s="110"/>
      <c r="K187" s="111"/>
      <c r="L187" s="112"/>
      <c r="M187" s="111"/>
      <c r="N187" s="110"/>
      <c r="O187" s="111"/>
      <c r="P187" s="112"/>
      <c r="Q187" s="113"/>
      <c r="R187" s="112"/>
      <c r="S187" s="255"/>
      <c r="T187" s="245"/>
      <c r="U187" s="255"/>
      <c r="V187" s="112"/>
      <c r="W187" s="255"/>
      <c r="X187" s="245"/>
      <c r="Y187" s="255"/>
      <c r="Z187" s="338"/>
      <c r="AA187" s="255"/>
      <c r="AB187" s="338"/>
      <c r="AC187" s="255"/>
      <c r="AD187" s="366"/>
      <c r="AE187" s="370"/>
      <c r="AF187" s="372"/>
      <c r="AG187" s="255"/>
      <c r="AH187" s="338"/>
      <c r="AI187" s="255"/>
      <c r="AJ187" s="359">
        <f t="shared" si="4"/>
        <v>5</v>
      </c>
      <c r="AK187" s="360">
        <f>IF(ISERR(AL187/AJ187),S!D185,(AL187/AJ187))</f>
        <v>74</v>
      </c>
      <c r="AL187" s="116">
        <f t="shared" si="5"/>
        <v>370</v>
      </c>
    </row>
    <row r="188" spans="1:38">
      <c r="A188" s="108">
        <v>184</v>
      </c>
      <c r="B188" s="109" t="s">
        <v>278</v>
      </c>
      <c r="C188" s="117" t="s">
        <v>9</v>
      </c>
      <c r="D188" s="291"/>
      <c r="E188" s="115"/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8"/>
      <c r="AA188" s="255"/>
      <c r="AB188" s="338"/>
      <c r="AC188" s="255"/>
      <c r="AD188" s="366"/>
      <c r="AE188" s="370"/>
      <c r="AF188" s="372"/>
      <c r="AG188" s="255"/>
      <c r="AH188" s="338"/>
      <c r="AI188" s="255"/>
      <c r="AJ188" s="359">
        <f t="shared" si="4"/>
        <v>0</v>
      </c>
      <c r="AK188" s="360">
        <f>IF(ISERR(AL188/AJ188),S!D186,(AL188/AJ188))</f>
        <v>70</v>
      </c>
      <c r="AL188" s="116">
        <f t="shared" si="5"/>
        <v>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/>
      <c r="G189" s="111"/>
      <c r="H189" s="112"/>
      <c r="I189" s="111"/>
      <c r="J189" s="110"/>
      <c r="K189" s="111"/>
      <c r="L189" s="112"/>
      <c r="M189" s="111"/>
      <c r="N189" s="110"/>
      <c r="O189" s="111"/>
      <c r="P189" s="112"/>
      <c r="Q189" s="113"/>
      <c r="R189" s="112"/>
      <c r="S189" s="255"/>
      <c r="T189" s="245"/>
      <c r="U189" s="255"/>
      <c r="V189" s="112"/>
      <c r="W189" s="255"/>
      <c r="X189" s="245"/>
      <c r="Y189" s="255"/>
      <c r="Z189" s="338"/>
      <c r="AA189" s="255"/>
      <c r="AB189" s="338"/>
      <c r="AC189" s="255"/>
      <c r="AD189" s="366"/>
      <c r="AE189" s="370"/>
      <c r="AF189" s="372"/>
      <c r="AG189" s="255"/>
      <c r="AH189" s="338"/>
      <c r="AI189" s="255"/>
      <c r="AJ189" s="359">
        <f t="shared" si="4"/>
        <v>0</v>
      </c>
      <c r="AK189" s="360">
        <f>IF(ISERR(AL189/AJ189),S!D187,(AL189/AJ189))</f>
        <v>46.549295774647888</v>
      </c>
      <c r="AL189" s="116">
        <f t="shared" si="5"/>
        <v>0</v>
      </c>
    </row>
    <row r="190" spans="1:38">
      <c r="A190" s="108">
        <v>186</v>
      </c>
      <c r="B190" s="109" t="s">
        <v>330</v>
      </c>
      <c r="C190" s="117" t="s">
        <v>31</v>
      </c>
      <c r="D190" s="291">
        <v>75</v>
      </c>
      <c r="E190" s="115">
        <v>450</v>
      </c>
      <c r="F190" s="291"/>
      <c r="G190" s="111"/>
      <c r="H190" s="112"/>
      <c r="I190" s="111"/>
      <c r="J190" s="110"/>
      <c r="K190" s="111"/>
      <c r="L190" s="112"/>
      <c r="M190" s="111"/>
      <c r="N190" s="110"/>
      <c r="O190" s="111"/>
      <c r="P190" s="112"/>
      <c r="Q190" s="113"/>
      <c r="R190" s="112"/>
      <c r="S190" s="255"/>
      <c r="T190" s="245"/>
      <c r="U190" s="255"/>
      <c r="V190" s="112"/>
      <c r="W190" s="255"/>
      <c r="X190" s="245"/>
      <c r="Y190" s="255"/>
      <c r="Z190" s="338"/>
      <c r="AA190" s="255"/>
      <c r="AB190" s="338"/>
      <c r="AC190" s="255"/>
      <c r="AD190" s="366"/>
      <c r="AE190" s="370"/>
      <c r="AF190" s="372"/>
      <c r="AG190" s="255"/>
      <c r="AH190" s="338"/>
      <c r="AI190" s="255"/>
      <c r="AJ190" s="359">
        <f t="shared" si="4"/>
        <v>75</v>
      </c>
      <c r="AK190" s="360">
        <f>IF(ISERR(AL190/AJ190),S!D188,(AL190/AJ190))</f>
        <v>6</v>
      </c>
      <c r="AL190" s="116">
        <f t="shared" si="5"/>
        <v>450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/>
      <c r="U191" s="255"/>
      <c r="V191" s="112"/>
      <c r="W191" s="255"/>
      <c r="X191" s="245"/>
      <c r="Y191" s="255"/>
      <c r="Z191" s="338"/>
      <c r="AA191" s="255"/>
      <c r="AB191" s="338"/>
      <c r="AC191" s="255"/>
      <c r="AD191" s="366"/>
      <c r="AE191" s="370"/>
      <c r="AF191" s="372"/>
      <c r="AG191" s="255"/>
      <c r="AH191" s="338"/>
      <c r="AI191" s="255"/>
      <c r="AJ191" s="359">
        <f t="shared" si="4"/>
        <v>0</v>
      </c>
      <c r="AK191" s="360">
        <f>IF(ISERR(AL191/AJ191),S!D189,(AL191/AJ191))</f>
        <v>25</v>
      </c>
      <c r="AL191" s="116">
        <f t="shared" si="5"/>
        <v>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/>
      <c r="G192" s="111"/>
      <c r="H192" s="112"/>
      <c r="I192" s="111"/>
      <c r="J192" s="110"/>
      <c r="K192" s="111"/>
      <c r="L192" s="112"/>
      <c r="M192" s="111"/>
      <c r="N192" s="110"/>
      <c r="O192" s="111"/>
      <c r="P192" s="112"/>
      <c r="Q192" s="113"/>
      <c r="R192" s="112"/>
      <c r="S192" s="255"/>
      <c r="T192" s="245"/>
      <c r="U192" s="255"/>
      <c r="V192" s="112"/>
      <c r="W192" s="255"/>
      <c r="X192" s="245"/>
      <c r="Y192" s="255"/>
      <c r="Z192" s="338"/>
      <c r="AA192" s="255"/>
      <c r="AB192" s="338"/>
      <c r="AC192" s="255"/>
      <c r="AD192" s="366"/>
      <c r="AE192" s="370"/>
      <c r="AF192" s="372"/>
      <c r="AG192" s="255"/>
      <c r="AH192" s="338"/>
      <c r="AI192" s="255"/>
      <c r="AJ192" s="359">
        <f t="shared" si="4"/>
        <v>0</v>
      </c>
      <c r="AK192" s="360">
        <f>IF(ISERR(AL192/AJ192),S!D190,(AL192/AJ192))</f>
        <v>12</v>
      </c>
      <c r="AL192" s="116">
        <f t="shared" si="5"/>
        <v>0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/>
      <c r="K193" s="111"/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8"/>
      <c r="AA193" s="255"/>
      <c r="AB193" s="338"/>
      <c r="AC193" s="255"/>
      <c r="AD193" s="366"/>
      <c r="AE193" s="370"/>
      <c r="AF193" s="372"/>
      <c r="AG193" s="255"/>
      <c r="AH193" s="338"/>
      <c r="AI193" s="255"/>
      <c r="AJ193" s="359">
        <f t="shared" si="4"/>
        <v>0</v>
      </c>
      <c r="AK193" s="360">
        <f>IF(ISERR(AL193/AJ193),S!D191,(AL193/AJ193))</f>
        <v>35</v>
      </c>
      <c r="AL193" s="116">
        <f t="shared" si="5"/>
        <v>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8"/>
      <c r="AA194" s="255"/>
      <c r="AB194" s="338"/>
      <c r="AC194" s="255"/>
      <c r="AD194" s="366"/>
      <c r="AE194" s="370"/>
      <c r="AF194" s="372"/>
      <c r="AG194" s="255"/>
      <c r="AH194" s="338"/>
      <c r="AI194" s="255"/>
      <c r="AJ194" s="359">
        <f t="shared" si="4"/>
        <v>0</v>
      </c>
      <c r="AK194" s="360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>
        <v>8</v>
      </c>
      <c r="G195" s="111">
        <v>320</v>
      </c>
      <c r="H195" s="112"/>
      <c r="I195" s="111"/>
      <c r="J195" s="110"/>
      <c r="K195" s="111"/>
      <c r="L195" s="112"/>
      <c r="M195" s="111"/>
      <c r="N195" s="110"/>
      <c r="O195" s="111"/>
      <c r="P195" s="112"/>
      <c r="Q195" s="113"/>
      <c r="R195" s="112"/>
      <c r="S195" s="255"/>
      <c r="T195" s="245"/>
      <c r="U195" s="255"/>
      <c r="V195" s="112"/>
      <c r="W195" s="255"/>
      <c r="X195" s="245"/>
      <c r="Y195" s="255"/>
      <c r="Z195" s="338"/>
      <c r="AA195" s="255"/>
      <c r="AB195" s="338"/>
      <c r="AC195" s="255"/>
      <c r="AD195" s="366"/>
      <c r="AE195" s="370"/>
      <c r="AF195" s="372"/>
      <c r="AG195" s="255"/>
      <c r="AH195" s="338"/>
      <c r="AI195" s="255"/>
      <c r="AJ195" s="359">
        <f t="shared" si="4"/>
        <v>8</v>
      </c>
      <c r="AK195" s="360">
        <f>IF(ISERR(AL195/AJ195),S!D193,(AL195/AJ195))</f>
        <v>40</v>
      </c>
      <c r="AL195" s="116">
        <f t="shared" si="5"/>
        <v>320</v>
      </c>
    </row>
    <row r="196" spans="1:38">
      <c r="A196" s="108">
        <v>192</v>
      </c>
      <c r="B196" s="109" t="s">
        <v>169</v>
      </c>
      <c r="C196" s="117" t="s">
        <v>9</v>
      </c>
      <c r="D196" s="291">
        <v>8</v>
      </c>
      <c r="E196" s="115">
        <v>320</v>
      </c>
      <c r="F196" s="291"/>
      <c r="G196" s="111"/>
      <c r="H196" s="112"/>
      <c r="I196" s="111"/>
      <c r="J196" s="110"/>
      <c r="K196" s="111"/>
      <c r="L196" s="112"/>
      <c r="M196" s="111"/>
      <c r="N196" s="110"/>
      <c r="O196" s="111"/>
      <c r="P196" s="112"/>
      <c r="Q196" s="113"/>
      <c r="R196" s="112"/>
      <c r="S196" s="255"/>
      <c r="T196" s="245"/>
      <c r="U196" s="255"/>
      <c r="V196" s="112"/>
      <c r="W196" s="255"/>
      <c r="X196" s="245"/>
      <c r="Y196" s="255"/>
      <c r="Z196" s="338"/>
      <c r="AA196" s="255"/>
      <c r="AB196" s="338"/>
      <c r="AC196" s="255"/>
      <c r="AD196" s="366"/>
      <c r="AE196" s="370"/>
      <c r="AF196" s="372"/>
      <c r="AG196" s="255"/>
      <c r="AH196" s="338"/>
      <c r="AI196" s="255"/>
      <c r="AJ196" s="359">
        <f t="shared" si="4"/>
        <v>8</v>
      </c>
      <c r="AK196" s="360">
        <f>IF(ISERR(AL196/AJ196),S!D194,(AL196/AJ196))</f>
        <v>40</v>
      </c>
      <c r="AL196" s="116">
        <f t="shared" si="5"/>
        <v>320</v>
      </c>
    </row>
    <row r="197" spans="1:38">
      <c r="A197" s="108">
        <v>193</v>
      </c>
      <c r="B197" s="109" t="s">
        <v>332</v>
      </c>
      <c r="C197" s="117" t="s">
        <v>9</v>
      </c>
      <c r="D197" s="291">
        <v>8</v>
      </c>
      <c r="E197" s="115">
        <v>160</v>
      </c>
      <c r="F197" s="291">
        <v>5</v>
      </c>
      <c r="G197" s="111">
        <v>125</v>
      </c>
      <c r="H197" s="112"/>
      <c r="I197" s="111"/>
      <c r="J197" s="110"/>
      <c r="K197" s="111"/>
      <c r="L197" s="112"/>
      <c r="M197" s="111"/>
      <c r="N197" s="110"/>
      <c r="O197" s="111"/>
      <c r="P197" s="112"/>
      <c r="Q197" s="113"/>
      <c r="R197" s="112"/>
      <c r="S197" s="255"/>
      <c r="T197" s="245"/>
      <c r="U197" s="255"/>
      <c r="V197" s="112"/>
      <c r="W197" s="255"/>
      <c r="X197" s="245"/>
      <c r="Y197" s="255"/>
      <c r="Z197" s="338"/>
      <c r="AA197" s="255"/>
      <c r="AB197" s="338"/>
      <c r="AC197" s="255"/>
      <c r="AD197" s="366"/>
      <c r="AE197" s="370"/>
      <c r="AF197" s="372"/>
      <c r="AG197" s="255"/>
      <c r="AH197" s="338"/>
      <c r="AI197" s="255"/>
      <c r="AJ197" s="359">
        <f t="shared" si="4"/>
        <v>13</v>
      </c>
      <c r="AK197" s="360">
        <f>IF(ISERR(AL197/AJ197),S!D195,(AL197/AJ197))</f>
        <v>21.923076923076923</v>
      </c>
      <c r="AL197" s="116">
        <f t="shared" si="5"/>
        <v>285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8"/>
      <c r="AA198" s="255"/>
      <c r="AB198" s="338"/>
      <c r="AC198" s="255"/>
      <c r="AD198" s="366"/>
      <c r="AE198" s="370"/>
      <c r="AF198" s="372"/>
      <c r="AG198" s="255"/>
      <c r="AH198" s="338"/>
      <c r="AI198" s="255"/>
      <c r="AJ198" s="359">
        <f t="shared" ref="AJ198:AJ254" si="6">R198+P198+N198+L198+J198+H198+F198+D198+T198+V198+X198+Z198+AB198+AD198+AF198+AH198</f>
        <v>0</v>
      </c>
      <c r="AK198" s="360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>
        <v>2</v>
      </c>
      <c r="E199" s="115">
        <v>240</v>
      </c>
      <c r="F199" s="291">
        <v>1</v>
      </c>
      <c r="G199" s="111">
        <v>120</v>
      </c>
      <c r="H199" s="112"/>
      <c r="I199" s="111"/>
      <c r="J199" s="110"/>
      <c r="K199" s="111"/>
      <c r="L199" s="112"/>
      <c r="M199" s="111"/>
      <c r="N199" s="110"/>
      <c r="O199" s="111"/>
      <c r="P199" s="112"/>
      <c r="Q199" s="113"/>
      <c r="R199" s="112"/>
      <c r="S199" s="255"/>
      <c r="T199" s="245"/>
      <c r="U199" s="255"/>
      <c r="V199" s="112"/>
      <c r="W199" s="255"/>
      <c r="X199" s="245"/>
      <c r="Y199" s="255"/>
      <c r="Z199" s="338"/>
      <c r="AA199" s="255"/>
      <c r="AB199" s="338"/>
      <c r="AC199" s="255"/>
      <c r="AD199" s="366"/>
      <c r="AE199" s="370"/>
      <c r="AF199" s="372"/>
      <c r="AG199" s="255"/>
      <c r="AH199" s="338"/>
      <c r="AI199" s="255"/>
      <c r="AJ199" s="359">
        <f t="shared" si="6"/>
        <v>3</v>
      </c>
      <c r="AK199" s="360">
        <f>IF(ISERR(AL199/AJ199),S!D197,(AL199/AJ199))</f>
        <v>120</v>
      </c>
      <c r="AL199" s="116">
        <f t="shared" si="7"/>
        <v>360</v>
      </c>
    </row>
    <row r="200" spans="1:38">
      <c r="A200" s="108">
        <v>196</v>
      </c>
      <c r="B200" s="109" t="s">
        <v>280</v>
      </c>
      <c r="C200" s="117" t="s">
        <v>9</v>
      </c>
      <c r="D200" s="291">
        <v>1</v>
      </c>
      <c r="E200" s="115">
        <v>120</v>
      </c>
      <c r="F200" s="291"/>
      <c r="G200" s="111"/>
      <c r="H200" s="112"/>
      <c r="I200" s="111"/>
      <c r="J200" s="110"/>
      <c r="K200" s="111"/>
      <c r="L200" s="112"/>
      <c r="M200" s="111"/>
      <c r="N200" s="110"/>
      <c r="O200" s="111"/>
      <c r="P200" s="112"/>
      <c r="Q200" s="113"/>
      <c r="R200" s="112"/>
      <c r="S200" s="255"/>
      <c r="T200" s="245"/>
      <c r="U200" s="255"/>
      <c r="V200" s="112"/>
      <c r="W200" s="255"/>
      <c r="X200" s="245"/>
      <c r="Y200" s="255"/>
      <c r="Z200" s="338"/>
      <c r="AA200" s="255"/>
      <c r="AB200" s="338"/>
      <c r="AC200" s="255"/>
      <c r="AD200" s="366"/>
      <c r="AE200" s="370"/>
      <c r="AF200" s="372"/>
      <c r="AG200" s="255"/>
      <c r="AH200" s="338"/>
      <c r="AI200" s="255"/>
      <c r="AJ200" s="359">
        <f t="shared" si="6"/>
        <v>1</v>
      </c>
      <c r="AK200" s="360">
        <f>IF(ISERR(AL200/AJ200),S!D198,(AL200/AJ200))</f>
        <v>120</v>
      </c>
      <c r="AL200" s="116">
        <f t="shared" si="7"/>
        <v>120</v>
      </c>
    </row>
    <row r="201" spans="1:38">
      <c r="A201" s="108">
        <v>197</v>
      </c>
      <c r="B201" s="109" t="s">
        <v>281</v>
      </c>
      <c r="C201" s="117" t="s">
        <v>9</v>
      </c>
      <c r="D201" s="291">
        <v>0.25</v>
      </c>
      <c r="E201" s="115">
        <v>50</v>
      </c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/>
      <c r="U201" s="255"/>
      <c r="V201" s="112"/>
      <c r="W201" s="255"/>
      <c r="X201" s="245"/>
      <c r="Y201" s="255"/>
      <c r="Z201" s="338"/>
      <c r="AA201" s="255"/>
      <c r="AB201" s="338"/>
      <c r="AC201" s="255"/>
      <c r="AD201" s="366"/>
      <c r="AE201" s="370"/>
      <c r="AF201" s="372"/>
      <c r="AG201" s="255"/>
      <c r="AH201" s="338"/>
      <c r="AI201" s="255"/>
      <c r="AJ201" s="359">
        <f t="shared" si="6"/>
        <v>0.25</v>
      </c>
      <c r="AK201" s="360">
        <f>IF(ISERR(AL201/AJ201),S!D199,(AL201/AJ201))</f>
        <v>200</v>
      </c>
      <c r="AL201" s="116">
        <f t="shared" si="7"/>
        <v>50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8"/>
      <c r="AA202" s="255"/>
      <c r="AB202" s="338"/>
      <c r="AC202" s="255"/>
      <c r="AD202" s="366"/>
      <c r="AE202" s="370"/>
      <c r="AF202" s="372"/>
      <c r="AG202" s="255"/>
      <c r="AH202" s="338"/>
      <c r="AI202" s="255"/>
      <c r="AJ202" s="359">
        <f t="shared" si="6"/>
        <v>0</v>
      </c>
      <c r="AK202" s="360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8"/>
      <c r="AA203" s="255"/>
      <c r="AB203" s="338"/>
      <c r="AC203" s="255"/>
      <c r="AD203" s="366"/>
      <c r="AE203" s="370"/>
      <c r="AF203" s="372"/>
      <c r="AG203" s="255"/>
      <c r="AH203" s="338"/>
      <c r="AI203" s="255"/>
      <c r="AJ203" s="359">
        <f t="shared" si="6"/>
        <v>0</v>
      </c>
      <c r="AK203" s="360">
        <f>IF(ISERR(AL203/AJ203),S!D201,(AL203/AJ203))</f>
        <v>80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8"/>
      <c r="AA204" s="255"/>
      <c r="AB204" s="338"/>
      <c r="AC204" s="255"/>
      <c r="AD204" s="366"/>
      <c r="AE204" s="370"/>
      <c r="AF204" s="372"/>
      <c r="AG204" s="255"/>
      <c r="AH204" s="338"/>
      <c r="AI204" s="255"/>
      <c r="AJ204" s="359">
        <f t="shared" si="6"/>
        <v>0</v>
      </c>
      <c r="AK204" s="360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/>
      <c r="E205" s="115"/>
      <c r="F205" s="291"/>
      <c r="G205" s="111"/>
      <c r="H205" s="112"/>
      <c r="I205" s="111"/>
      <c r="J205" s="110"/>
      <c r="K205" s="111"/>
      <c r="L205" s="112"/>
      <c r="M205" s="111"/>
      <c r="N205" s="110"/>
      <c r="O205" s="111"/>
      <c r="P205" s="112"/>
      <c r="Q205" s="113"/>
      <c r="R205" s="112"/>
      <c r="S205" s="255"/>
      <c r="T205" s="245"/>
      <c r="U205" s="255"/>
      <c r="V205" s="112"/>
      <c r="W205" s="255"/>
      <c r="X205" s="245"/>
      <c r="Y205" s="255"/>
      <c r="Z205" s="338"/>
      <c r="AA205" s="255"/>
      <c r="AB205" s="338"/>
      <c r="AC205" s="255"/>
      <c r="AD205" s="366"/>
      <c r="AE205" s="370"/>
      <c r="AF205" s="372"/>
      <c r="AG205" s="255"/>
      <c r="AH205" s="338"/>
      <c r="AI205" s="255"/>
      <c r="AJ205" s="359">
        <f t="shared" si="6"/>
        <v>0</v>
      </c>
      <c r="AK205" s="360">
        <f>IF(ISERR(AL205/AJ205),S!D203,(AL205/AJ205))</f>
        <v>80</v>
      </c>
      <c r="AL205" s="116">
        <f t="shared" si="7"/>
        <v>0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8"/>
      <c r="AA206" s="255"/>
      <c r="AB206" s="338"/>
      <c r="AC206" s="255"/>
      <c r="AD206" s="366"/>
      <c r="AE206" s="370"/>
      <c r="AF206" s="372"/>
      <c r="AG206" s="255"/>
      <c r="AH206" s="338"/>
      <c r="AI206" s="255"/>
      <c r="AJ206" s="359">
        <f t="shared" si="6"/>
        <v>0</v>
      </c>
      <c r="AK206" s="360">
        <f>IF(ISERR(AL206/AJ206),S!D204,(AL206/AJ206))</f>
        <v>40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>
        <v>5</v>
      </c>
      <c r="E207" s="115">
        <v>225</v>
      </c>
      <c r="F207" s="291"/>
      <c r="G207" s="111"/>
      <c r="H207" s="112"/>
      <c r="I207" s="111"/>
      <c r="J207" s="110"/>
      <c r="K207" s="111"/>
      <c r="L207" s="112"/>
      <c r="M207" s="111"/>
      <c r="N207" s="110"/>
      <c r="O207" s="111"/>
      <c r="P207" s="112"/>
      <c r="Q207" s="113"/>
      <c r="R207" s="112"/>
      <c r="S207" s="255"/>
      <c r="T207" s="245"/>
      <c r="U207" s="255"/>
      <c r="V207" s="112"/>
      <c r="W207" s="255"/>
      <c r="X207" s="245"/>
      <c r="Y207" s="255"/>
      <c r="Z207" s="338"/>
      <c r="AA207" s="255"/>
      <c r="AB207" s="338"/>
      <c r="AC207" s="255"/>
      <c r="AD207" s="366"/>
      <c r="AE207" s="370"/>
      <c r="AF207" s="372"/>
      <c r="AG207" s="255"/>
      <c r="AH207" s="338"/>
      <c r="AI207" s="255"/>
      <c r="AJ207" s="359">
        <f t="shared" si="6"/>
        <v>5</v>
      </c>
      <c r="AK207" s="360">
        <f>IF(ISERR(AL207/AJ207),S!D205,(AL207/AJ207))</f>
        <v>45</v>
      </c>
      <c r="AL207" s="116">
        <f t="shared" si="7"/>
        <v>225</v>
      </c>
    </row>
    <row r="208" spans="1:38">
      <c r="A208" s="108">
        <v>204</v>
      </c>
      <c r="B208" s="109" t="s">
        <v>174</v>
      </c>
      <c r="C208" s="117" t="s">
        <v>9</v>
      </c>
      <c r="D208" s="291">
        <v>13</v>
      </c>
      <c r="E208" s="115">
        <v>650</v>
      </c>
      <c r="F208" s="291">
        <v>9</v>
      </c>
      <c r="G208" s="111">
        <v>450</v>
      </c>
      <c r="H208" s="112"/>
      <c r="I208" s="111"/>
      <c r="J208" s="110"/>
      <c r="K208" s="111"/>
      <c r="L208" s="112"/>
      <c r="M208" s="111"/>
      <c r="N208" s="110"/>
      <c r="O208" s="111"/>
      <c r="P208" s="112"/>
      <c r="Q208" s="113"/>
      <c r="R208" s="112"/>
      <c r="S208" s="255"/>
      <c r="T208" s="245"/>
      <c r="U208" s="255"/>
      <c r="V208" s="112"/>
      <c r="W208" s="255"/>
      <c r="X208" s="245"/>
      <c r="Y208" s="255"/>
      <c r="Z208" s="338"/>
      <c r="AA208" s="255"/>
      <c r="AB208" s="338"/>
      <c r="AC208" s="255"/>
      <c r="AD208" s="366"/>
      <c r="AE208" s="370"/>
      <c r="AF208" s="372"/>
      <c r="AG208" s="255"/>
      <c r="AH208" s="338"/>
      <c r="AI208" s="255"/>
      <c r="AJ208" s="359">
        <f t="shared" si="6"/>
        <v>22</v>
      </c>
      <c r="AK208" s="360">
        <f>IF(ISERR(AL208/AJ208),S!D206,(AL208/AJ208))</f>
        <v>50</v>
      </c>
      <c r="AL208" s="116">
        <f t="shared" si="7"/>
        <v>1100</v>
      </c>
    </row>
    <row r="209" spans="1:38">
      <c r="A209" s="108">
        <v>205</v>
      </c>
      <c r="B209" s="109" t="s">
        <v>175</v>
      </c>
      <c r="C209" s="117" t="s">
        <v>9</v>
      </c>
      <c r="D209" s="291">
        <v>5</v>
      </c>
      <c r="E209" s="115">
        <v>350</v>
      </c>
      <c r="F209" s="291"/>
      <c r="G209" s="111"/>
      <c r="H209" s="112"/>
      <c r="I209" s="111"/>
      <c r="J209" s="110"/>
      <c r="K209" s="111"/>
      <c r="L209" s="112"/>
      <c r="M209" s="111"/>
      <c r="N209" s="110"/>
      <c r="O209" s="111"/>
      <c r="P209" s="112"/>
      <c r="Q209" s="113"/>
      <c r="R209" s="112"/>
      <c r="S209" s="255"/>
      <c r="T209" s="245"/>
      <c r="U209" s="255"/>
      <c r="V209" s="112"/>
      <c r="W209" s="255"/>
      <c r="X209" s="245"/>
      <c r="Y209" s="255"/>
      <c r="Z209" s="338"/>
      <c r="AA209" s="255"/>
      <c r="AB209" s="338"/>
      <c r="AC209" s="255"/>
      <c r="AD209" s="366"/>
      <c r="AE209" s="370"/>
      <c r="AF209" s="372"/>
      <c r="AG209" s="255"/>
      <c r="AH209" s="338"/>
      <c r="AI209" s="255"/>
      <c r="AJ209" s="359">
        <f t="shared" si="6"/>
        <v>5</v>
      </c>
      <c r="AK209" s="360">
        <f>IF(ISERR(AL209/AJ209),S!D207,(AL209/AJ209))</f>
        <v>70</v>
      </c>
      <c r="AL209" s="116">
        <f t="shared" si="7"/>
        <v>350</v>
      </c>
    </row>
    <row r="210" spans="1:38">
      <c r="A210" s="108">
        <v>206</v>
      </c>
      <c r="B210" s="109" t="s">
        <v>415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8"/>
      <c r="AA210" s="255"/>
      <c r="AB210" s="338"/>
      <c r="AC210" s="255"/>
      <c r="AD210" s="366"/>
      <c r="AE210" s="370"/>
      <c r="AF210" s="372"/>
      <c r="AG210" s="255"/>
      <c r="AH210" s="338"/>
      <c r="AI210" s="255"/>
      <c r="AJ210" s="359">
        <f t="shared" si="6"/>
        <v>0</v>
      </c>
      <c r="AK210" s="360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/>
      <c r="G211" s="111"/>
      <c r="H211" s="112"/>
      <c r="I211" s="111"/>
      <c r="J211" s="110"/>
      <c r="K211" s="111"/>
      <c r="L211" s="112"/>
      <c r="M211" s="111"/>
      <c r="N211" s="110"/>
      <c r="O211" s="111"/>
      <c r="P211" s="112"/>
      <c r="Q211" s="113"/>
      <c r="R211" s="112"/>
      <c r="S211" s="255"/>
      <c r="T211" s="245"/>
      <c r="U211" s="255"/>
      <c r="V211" s="112"/>
      <c r="W211" s="255"/>
      <c r="X211" s="245"/>
      <c r="Y211" s="255"/>
      <c r="Z211" s="338"/>
      <c r="AA211" s="255"/>
      <c r="AB211" s="338"/>
      <c r="AC211" s="255"/>
      <c r="AD211" s="366"/>
      <c r="AE211" s="370"/>
      <c r="AF211" s="372"/>
      <c r="AG211" s="255"/>
      <c r="AH211" s="338"/>
      <c r="AI211" s="255"/>
      <c r="AJ211" s="359">
        <f t="shared" si="6"/>
        <v>0</v>
      </c>
      <c r="AK211" s="360">
        <f>IF(ISERR(AL211/AJ211),S!D209,(AL211/AJ211))</f>
        <v>43.571428571428569</v>
      </c>
      <c r="AL211" s="116">
        <f t="shared" si="7"/>
        <v>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8"/>
      <c r="AA212" s="255"/>
      <c r="AB212" s="338"/>
      <c r="AC212" s="255"/>
      <c r="AD212" s="366"/>
      <c r="AE212" s="370"/>
      <c r="AF212" s="372"/>
      <c r="AG212" s="255"/>
      <c r="AH212" s="338"/>
      <c r="AI212" s="255"/>
      <c r="AJ212" s="359">
        <f t="shared" si="6"/>
        <v>0</v>
      </c>
      <c r="AK212" s="360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/>
      <c r="I213" s="111"/>
      <c r="J213" s="110"/>
      <c r="K213" s="111"/>
      <c r="L213" s="112"/>
      <c r="M213" s="111"/>
      <c r="N213" s="110"/>
      <c r="O213" s="111"/>
      <c r="P213" s="112"/>
      <c r="Q213" s="113"/>
      <c r="R213" s="112"/>
      <c r="S213" s="255"/>
      <c r="T213" s="245"/>
      <c r="U213" s="255"/>
      <c r="V213" s="112"/>
      <c r="W213" s="255"/>
      <c r="X213" s="245"/>
      <c r="Y213" s="255"/>
      <c r="Z213" s="338"/>
      <c r="AA213" s="255"/>
      <c r="AB213" s="338"/>
      <c r="AC213" s="255"/>
      <c r="AD213" s="366"/>
      <c r="AE213" s="370"/>
      <c r="AF213" s="372"/>
      <c r="AG213" s="255"/>
      <c r="AH213" s="338"/>
      <c r="AI213" s="255"/>
      <c r="AJ213" s="359">
        <f t="shared" si="6"/>
        <v>0</v>
      </c>
      <c r="AK213" s="360">
        <f>IF(ISERR(AL213/AJ213),S!D211,(AL213/AJ213))</f>
        <v>73.333333333333329</v>
      </c>
      <c r="AL213" s="116">
        <f t="shared" si="7"/>
        <v>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8"/>
      <c r="AA214" s="255"/>
      <c r="AB214" s="338"/>
      <c r="AC214" s="255"/>
      <c r="AD214" s="366"/>
      <c r="AE214" s="370"/>
      <c r="AF214" s="372"/>
      <c r="AG214" s="255"/>
      <c r="AH214" s="338"/>
      <c r="AI214" s="255"/>
      <c r="AJ214" s="359">
        <f t="shared" si="6"/>
        <v>0</v>
      </c>
      <c r="AK214" s="360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8"/>
      <c r="AA215" s="255"/>
      <c r="AB215" s="338"/>
      <c r="AC215" s="255"/>
      <c r="AD215" s="366"/>
      <c r="AE215" s="370"/>
      <c r="AF215" s="372"/>
      <c r="AG215" s="255"/>
      <c r="AH215" s="338"/>
      <c r="AI215" s="255"/>
      <c r="AJ215" s="359">
        <f t="shared" si="6"/>
        <v>0</v>
      </c>
      <c r="AK215" s="360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>
        <v>5</v>
      </c>
      <c r="E216" s="115">
        <v>400</v>
      </c>
      <c r="F216" s="291"/>
      <c r="G216" s="111"/>
      <c r="H216" s="112"/>
      <c r="I216" s="111"/>
      <c r="J216" s="110"/>
      <c r="K216" s="111"/>
      <c r="L216" s="112"/>
      <c r="M216" s="111"/>
      <c r="N216" s="110"/>
      <c r="O216" s="111"/>
      <c r="P216" s="112"/>
      <c r="Q216" s="113"/>
      <c r="R216" s="112"/>
      <c r="S216" s="255"/>
      <c r="T216" s="245"/>
      <c r="U216" s="255"/>
      <c r="V216" s="112"/>
      <c r="W216" s="255"/>
      <c r="X216" s="245"/>
      <c r="Y216" s="255"/>
      <c r="Z216" s="338"/>
      <c r="AA216" s="255"/>
      <c r="AB216" s="338"/>
      <c r="AC216" s="255"/>
      <c r="AD216" s="366"/>
      <c r="AE216" s="370"/>
      <c r="AF216" s="372"/>
      <c r="AG216" s="255"/>
      <c r="AH216" s="338"/>
      <c r="AI216" s="255"/>
      <c r="AJ216" s="359">
        <f t="shared" si="6"/>
        <v>5</v>
      </c>
      <c r="AK216" s="360">
        <f>IF(ISERR(AL216/AJ216),S!D214,(AL216/AJ216))</f>
        <v>80</v>
      </c>
      <c r="AL216" s="116">
        <f t="shared" si="7"/>
        <v>400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8"/>
      <c r="AA217" s="255"/>
      <c r="AB217" s="338"/>
      <c r="AC217" s="255"/>
      <c r="AD217" s="366"/>
      <c r="AE217" s="370"/>
      <c r="AF217" s="372"/>
      <c r="AG217" s="255"/>
      <c r="AH217" s="338"/>
      <c r="AI217" s="255"/>
      <c r="AJ217" s="359">
        <f t="shared" si="6"/>
        <v>0</v>
      </c>
      <c r="AK217" s="360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8"/>
      <c r="AA218" s="255"/>
      <c r="AB218" s="338"/>
      <c r="AC218" s="255"/>
      <c r="AD218" s="366"/>
      <c r="AE218" s="370"/>
      <c r="AF218" s="372"/>
      <c r="AG218" s="255"/>
      <c r="AH218" s="338"/>
      <c r="AI218" s="255"/>
      <c r="AJ218" s="359">
        <f t="shared" si="6"/>
        <v>0</v>
      </c>
      <c r="AK218" s="360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8"/>
      <c r="AA219" s="255"/>
      <c r="AB219" s="338"/>
      <c r="AC219" s="255"/>
      <c r="AD219" s="366"/>
      <c r="AE219" s="370"/>
      <c r="AF219" s="372"/>
      <c r="AG219" s="255"/>
      <c r="AH219" s="338"/>
      <c r="AI219" s="255"/>
      <c r="AJ219" s="359">
        <f t="shared" si="6"/>
        <v>0</v>
      </c>
      <c r="AK219" s="360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8"/>
      <c r="AA220" s="255"/>
      <c r="AB220" s="338"/>
      <c r="AC220" s="255"/>
      <c r="AD220" s="366"/>
      <c r="AE220" s="370"/>
      <c r="AF220" s="372"/>
      <c r="AG220" s="255"/>
      <c r="AH220" s="338"/>
      <c r="AI220" s="255"/>
      <c r="AJ220" s="359">
        <f t="shared" si="6"/>
        <v>0</v>
      </c>
      <c r="AK220" s="360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8"/>
      <c r="AA221" s="255"/>
      <c r="AB221" s="338"/>
      <c r="AC221" s="255"/>
      <c r="AD221" s="366"/>
      <c r="AE221" s="370"/>
      <c r="AF221" s="372"/>
      <c r="AG221" s="255"/>
      <c r="AH221" s="338"/>
      <c r="AI221" s="255"/>
      <c r="AJ221" s="359">
        <f t="shared" si="6"/>
        <v>0</v>
      </c>
      <c r="AK221" s="360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8"/>
      <c r="AA222" s="255"/>
      <c r="AB222" s="338"/>
      <c r="AC222" s="255"/>
      <c r="AD222" s="366"/>
      <c r="AE222" s="370"/>
      <c r="AF222" s="372"/>
      <c r="AG222" s="255"/>
      <c r="AH222" s="338"/>
      <c r="AI222" s="255"/>
      <c r="AJ222" s="359">
        <f t="shared" si="6"/>
        <v>0</v>
      </c>
      <c r="AK222" s="360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8"/>
      <c r="AA223" s="255"/>
      <c r="AB223" s="338"/>
      <c r="AC223" s="255"/>
      <c r="AD223" s="366"/>
      <c r="AE223" s="370"/>
      <c r="AF223" s="372"/>
      <c r="AG223" s="255"/>
      <c r="AH223" s="338"/>
      <c r="AI223" s="255"/>
      <c r="AJ223" s="359">
        <f t="shared" si="6"/>
        <v>0</v>
      </c>
      <c r="AK223" s="360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8"/>
      <c r="AA224" s="255"/>
      <c r="AB224" s="338"/>
      <c r="AC224" s="255"/>
      <c r="AD224" s="366"/>
      <c r="AE224" s="370"/>
      <c r="AF224" s="372"/>
      <c r="AG224" s="255"/>
      <c r="AH224" s="338"/>
      <c r="AI224" s="255"/>
      <c r="AJ224" s="359">
        <f t="shared" si="6"/>
        <v>0</v>
      </c>
      <c r="AK224" s="360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8"/>
      <c r="AA225" s="255"/>
      <c r="AB225" s="338"/>
      <c r="AC225" s="255"/>
      <c r="AD225" s="366"/>
      <c r="AE225" s="370"/>
      <c r="AF225" s="372"/>
      <c r="AG225" s="255"/>
      <c r="AH225" s="338"/>
      <c r="AI225" s="255"/>
      <c r="AJ225" s="359">
        <f t="shared" si="6"/>
        <v>0</v>
      </c>
      <c r="AK225" s="360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8"/>
      <c r="AA226" s="255"/>
      <c r="AB226" s="338"/>
      <c r="AC226" s="255"/>
      <c r="AD226" s="366"/>
      <c r="AE226" s="370"/>
      <c r="AF226" s="372"/>
      <c r="AG226" s="255"/>
      <c r="AH226" s="338"/>
      <c r="AI226" s="255"/>
      <c r="AJ226" s="359">
        <f t="shared" si="6"/>
        <v>0</v>
      </c>
      <c r="AK226" s="360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8"/>
      <c r="AA227" s="255"/>
      <c r="AB227" s="338"/>
      <c r="AC227" s="255"/>
      <c r="AD227" s="366"/>
      <c r="AE227" s="370"/>
      <c r="AF227" s="372"/>
      <c r="AG227" s="255"/>
      <c r="AH227" s="338"/>
      <c r="AI227" s="255"/>
      <c r="AJ227" s="359">
        <f t="shared" si="6"/>
        <v>0</v>
      </c>
      <c r="AK227" s="360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8"/>
      <c r="AA228" s="255"/>
      <c r="AB228" s="338"/>
      <c r="AC228" s="255"/>
      <c r="AD228" s="366"/>
      <c r="AE228" s="370"/>
      <c r="AF228" s="372"/>
      <c r="AG228" s="255"/>
      <c r="AH228" s="338"/>
      <c r="AI228" s="255"/>
      <c r="AJ228" s="359">
        <f t="shared" si="6"/>
        <v>0</v>
      </c>
      <c r="AK228" s="360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8"/>
      <c r="AA229" s="255"/>
      <c r="AB229" s="338"/>
      <c r="AC229" s="255"/>
      <c r="AD229" s="366"/>
      <c r="AE229" s="370"/>
      <c r="AF229" s="372"/>
      <c r="AG229" s="255"/>
      <c r="AH229" s="338"/>
      <c r="AI229" s="255"/>
      <c r="AJ229" s="359">
        <f t="shared" si="6"/>
        <v>0</v>
      </c>
      <c r="AK229" s="360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8"/>
      <c r="AA230" s="255"/>
      <c r="AB230" s="338"/>
      <c r="AC230" s="255"/>
      <c r="AD230" s="366"/>
      <c r="AE230" s="370"/>
      <c r="AF230" s="372"/>
      <c r="AG230" s="255"/>
      <c r="AH230" s="338"/>
      <c r="AI230" s="255"/>
      <c r="AJ230" s="359">
        <f t="shared" si="6"/>
        <v>0</v>
      </c>
      <c r="AK230" s="360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>
        <v>12.5</v>
      </c>
      <c r="E231" s="115">
        <v>8560</v>
      </c>
      <c r="F231" s="291"/>
      <c r="G231" s="111"/>
      <c r="H231" s="112"/>
      <c r="I231" s="111"/>
      <c r="J231" s="110"/>
      <c r="K231" s="111"/>
      <c r="L231" s="112"/>
      <c r="M231" s="111"/>
      <c r="N231" s="110"/>
      <c r="O231" s="111"/>
      <c r="P231" s="112"/>
      <c r="Q231" s="113"/>
      <c r="R231" s="112"/>
      <c r="S231" s="255"/>
      <c r="T231" s="245"/>
      <c r="U231" s="255"/>
      <c r="V231" s="112"/>
      <c r="W231" s="255"/>
      <c r="X231" s="245"/>
      <c r="Y231" s="255"/>
      <c r="Z231" s="338"/>
      <c r="AA231" s="255"/>
      <c r="AB231" s="338"/>
      <c r="AC231" s="255"/>
      <c r="AD231" s="366"/>
      <c r="AE231" s="370"/>
      <c r="AF231" s="372"/>
      <c r="AG231" s="255"/>
      <c r="AH231" s="338"/>
      <c r="AI231" s="255"/>
      <c r="AJ231" s="359">
        <f t="shared" si="6"/>
        <v>12.5</v>
      </c>
      <c r="AK231" s="360">
        <f>IF(ISERR(AL231/AJ231),S!D229,(AL231/AJ231))</f>
        <v>684.8</v>
      </c>
      <c r="AL231" s="116">
        <f t="shared" si="7"/>
        <v>8560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/>
      <c r="I232" s="111"/>
      <c r="J232" s="110"/>
      <c r="K232" s="111"/>
      <c r="L232" s="112"/>
      <c r="M232" s="111"/>
      <c r="N232" s="110"/>
      <c r="O232" s="111"/>
      <c r="P232" s="112"/>
      <c r="Q232" s="113"/>
      <c r="R232" s="112"/>
      <c r="S232" s="255"/>
      <c r="T232" s="245"/>
      <c r="U232" s="255"/>
      <c r="V232" s="112"/>
      <c r="W232" s="255"/>
      <c r="X232" s="245"/>
      <c r="Y232" s="255"/>
      <c r="Z232" s="338"/>
      <c r="AA232" s="255"/>
      <c r="AB232" s="338"/>
      <c r="AC232" s="255"/>
      <c r="AD232" s="366"/>
      <c r="AE232" s="370"/>
      <c r="AF232" s="372"/>
      <c r="AG232" s="255"/>
      <c r="AH232" s="338"/>
      <c r="AI232" s="255"/>
      <c r="AJ232" s="359">
        <f t="shared" si="6"/>
        <v>0</v>
      </c>
      <c r="AK232" s="360">
        <f>IF(ISERR(AL232/AJ232),S!D230,(AL232/AJ232))</f>
        <v>831.36714074079293</v>
      </c>
      <c r="AL232" s="116">
        <f t="shared" si="7"/>
        <v>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/>
      <c r="I233" s="111"/>
      <c r="J233" s="110"/>
      <c r="K233" s="111"/>
      <c r="L233" s="112"/>
      <c r="M233" s="111"/>
      <c r="N233" s="110"/>
      <c r="O233" s="111"/>
      <c r="P233" s="112"/>
      <c r="Q233" s="113"/>
      <c r="R233" s="112"/>
      <c r="S233" s="255"/>
      <c r="T233" s="245"/>
      <c r="U233" s="255"/>
      <c r="V233" s="112"/>
      <c r="W233" s="255"/>
      <c r="X233" s="245"/>
      <c r="Y233" s="255"/>
      <c r="Z233" s="338"/>
      <c r="AA233" s="255"/>
      <c r="AB233" s="338"/>
      <c r="AC233" s="255"/>
      <c r="AD233" s="366"/>
      <c r="AE233" s="370"/>
      <c r="AF233" s="372"/>
      <c r="AG233" s="255"/>
      <c r="AH233" s="338"/>
      <c r="AI233" s="255"/>
      <c r="AJ233" s="359">
        <f t="shared" si="6"/>
        <v>0</v>
      </c>
      <c r="AK233" s="360">
        <f>IF(ISERR(AL233/AJ233),S!D231,(AL233/AJ233))</f>
        <v>1.4000004715166068</v>
      </c>
      <c r="AL233" s="116">
        <f t="shared" si="7"/>
        <v>0</v>
      </c>
    </row>
    <row r="234" spans="1:38">
      <c r="A234" s="108">
        <v>230</v>
      </c>
      <c r="B234" s="109" t="s">
        <v>194</v>
      </c>
      <c r="C234" s="117" t="s">
        <v>31</v>
      </c>
      <c r="D234" s="291"/>
      <c r="E234" s="115"/>
      <c r="F234" s="291"/>
      <c r="G234" s="111"/>
      <c r="H234" s="112"/>
      <c r="I234" s="111"/>
      <c r="J234" s="110"/>
      <c r="K234" s="111"/>
      <c r="L234" s="112"/>
      <c r="M234" s="111"/>
      <c r="N234" s="110"/>
      <c r="O234" s="111"/>
      <c r="P234" s="112"/>
      <c r="Q234" s="113"/>
      <c r="R234" s="112"/>
      <c r="S234" s="255"/>
      <c r="T234" s="245"/>
      <c r="U234" s="255"/>
      <c r="V234" s="112"/>
      <c r="W234" s="255"/>
      <c r="X234" s="245"/>
      <c r="Y234" s="255"/>
      <c r="Z234" s="338"/>
      <c r="AA234" s="255"/>
      <c r="AB234" s="338"/>
      <c r="AC234" s="255"/>
      <c r="AD234" s="366"/>
      <c r="AE234" s="370"/>
      <c r="AF234" s="372"/>
      <c r="AG234" s="255"/>
      <c r="AH234" s="338"/>
      <c r="AI234" s="255"/>
      <c r="AJ234" s="359">
        <f t="shared" si="6"/>
        <v>0</v>
      </c>
      <c r="AK234" s="360">
        <f>IF(ISERR(AL234/AJ234),S!D232,(AL234/AJ234))</f>
        <v>25.540798466861204</v>
      </c>
      <c r="AL234" s="116">
        <f t="shared" si="7"/>
        <v>0</v>
      </c>
    </row>
    <row r="235" spans="1:38">
      <c r="A235" s="108">
        <v>231</v>
      </c>
      <c r="B235" s="109" t="s">
        <v>284</v>
      </c>
      <c r="C235" s="117" t="s">
        <v>9</v>
      </c>
      <c r="D235" s="291"/>
      <c r="E235" s="115"/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8"/>
      <c r="AA235" s="255"/>
      <c r="AB235" s="338"/>
      <c r="AC235" s="255"/>
      <c r="AD235" s="366"/>
      <c r="AE235" s="370"/>
      <c r="AF235" s="372"/>
      <c r="AG235" s="255"/>
      <c r="AH235" s="338"/>
      <c r="AI235" s="255"/>
      <c r="AJ235" s="359">
        <f t="shared" si="6"/>
        <v>0</v>
      </c>
      <c r="AK235" s="360">
        <f>IF(ISERR(AL235/AJ235),S!D233,(AL235/AJ235))</f>
        <v>500</v>
      </c>
      <c r="AL235" s="116">
        <f t="shared" si="7"/>
        <v>0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8"/>
      <c r="AA236" s="255"/>
      <c r="AB236" s="338"/>
      <c r="AC236" s="255"/>
      <c r="AD236" s="366"/>
      <c r="AE236" s="370"/>
      <c r="AF236" s="372"/>
      <c r="AG236" s="255"/>
      <c r="AH236" s="338"/>
      <c r="AI236" s="255"/>
      <c r="AJ236" s="359">
        <f t="shared" si="6"/>
        <v>0</v>
      </c>
      <c r="AK236" s="360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8"/>
      <c r="AA237" s="255"/>
      <c r="AB237" s="338"/>
      <c r="AC237" s="255"/>
      <c r="AD237" s="366"/>
      <c r="AE237" s="370"/>
      <c r="AF237" s="372"/>
      <c r="AG237" s="255"/>
      <c r="AH237" s="338"/>
      <c r="AI237" s="255"/>
      <c r="AJ237" s="359">
        <f t="shared" si="6"/>
        <v>0</v>
      </c>
      <c r="AK237" s="360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8"/>
      <c r="AA238" s="255"/>
      <c r="AB238" s="338"/>
      <c r="AC238" s="255"/>
      <c r="AD238" s="366"/>
      <c r="AE238" s="370"/>
      <c r="AF238" s="372"/>
      <c r="AG238" s="255"/>
      <c r="AH238" s="338"/>
      <c r="AI238" s="255"/>
      <c r="AJ238" s="359">
        <f t="shared" si="6"/>
        <v>0</v>
      </c>
      <c r="AK238" s="360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/>
      <c r="O239" s="111"/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8"/>
      <c r="AA239" s="255"/>
      <c r="AB239" s="338"/>
      <c r="AC239" s="255"/>
      <c r="AD239" s="366"/>
      <c r="AE239" s="370"/>
      <c r="AF239" s="372"/>
      <c r="AG239" s="255"/>
      <c r="AH239" s="338"/>
      <c r="AI239" s="255"/>
      <c r="AJ239" s="359">
        <f t="shared" si="6"/>
        <v>0</v>
      </c>
      <c r="AK239" s="360">
        <f>IF(ISERR(AL239/AJ239),S!D237,(AL239/AJ239))</f>
        <v>336.66666666666669</v>
      </c>
      <c r="AL239" s="116">
        <f t="shared" si="7"/>
        <v>0</v>
      </c>
    </row>
    <row r="240" spans="1:38">
      <c r="A240" s="108">
        <v>236</v>
      </c>
      <c r="B240" s="109" t="s">
        <v>445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8"/>
      <c r="AA240" s="255"/>
      <c r="AB240" s="338"/>
      <c r="AC240" s="255"/>
      <c r="AD240" s="366"/>
      <c r="AE240" s="370"/>
      <c r="AF240" s="372"/>
      <c r="AG240" s="255"/>
      <c r="AH240" s="338"/>
      <c r="AI240" s="255"/>
      <c r="AJ240" s="359">
        <f t="shared" si="6"/>
        <v>0</v>
      </c>
      <c r="AK240" s="360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>
        <v>35</v>
      </c>
      <c r="G241" s="111">
        <v>11550</v>
      </c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8"/>
      <c r="AA241" s="255"/>
      <c r="AB241" s="338"/>
      <c r="AC241" s="255"/>
      <c r="AD241" s="366"/>
      <c r="AE241" s="370"/>
      <c r="AF241" s="372"/>
      <c r="AG241" s="255"/>
      <c r="AH241" s="338"/>
      <c r="AI241" s="255"/>
      <c r="AJ241" s="359">
        <f t="shared" si="6"/>
        <v>35</v>
      </c>
      <c r="AK241" s="360">
        <f>IF(ISERR(AL241/AJ241),S!D239,(AL241/AJ241))</f>
        <v>330</v>
      </c>
      <c r="AL241" s="116">
        <f t="shared" si="7"/>
        <v>11550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8"/>
      <c r="AA242" s="255"/>
      <c r="AB242" s="338"/>
      <c r="AC242" s="255"/>
      <c r="AD242" s="366"/>
      <c r="AE242" s="370"/>
      <c r="AF242" s="372"/>
      <c r="AG242" s="255"/>
      <c r="AH242" s="338"/>
      <c r="AI242" s="255"/>
      <c r="AJ242" s="359">
        <f t="shared" si="6"/>
        <v>0</v>
      </c>
      <c r="AK242" s="360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412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8"/>
      <c r="AA243" s="255"/>
      <c r="AB243" s="338"/>
      <c r="AC243" s="255"/>
      <c r="AD243" s="366"/>
      <c r="AE243" s="370"/>
      <c r="AF243" s="372"/>
      <c r="AG243" s="255"/>
      <c r="AH243" s="338"/>
      <c r="AI243" s="255"/>
      <c r="AJ243" s="359">
        <f t="shared" si="6"/>
        <v>0</v>
      </c>
      <c r="AK243" s="360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/>
      <c r="E244" s="115"/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8"/>
      <c r="AA244" s="255"/>
      <c r="AB244" s="338"/>
      <c r="AC244" s="255"/>
      <c r="AD244" s="366"/>
      <c r="AE244" s="370"/>
      <c r="AF244" s="372"/>
      <c r="AG244" s="255"/>
      <c r="AH244" s="338"/>
      <c r="AI244" s="255"/>
      <c r="AJ244" s="359">
        <f t="shared" si="6"/>
        <v>0</v>
      </c>
      <c r="AK244" s="360">
        <f>IF(ISERR(AL244/AJ244),S!D242,(AL244/AJ244))</f>
        <v>280</v>
      </c>
      <c r="AL244" s="116">
        <f t="shared" si="7"/>
        <v>0</v>
      </c>
    </row>
    <row r="245" spans="1:41">
      <c r="A245" s="108">
        <v>241</v>
      </c>
      <c r="B245" s="109" t="s">
        <v>198</v>
      </c>
      <c r="C245" s="117" t="s">
        <v>31</v>
      </c>
      <c r="D245" s="291"/>
      <c r="E245" s="115"/>
      <c r="F245" s="291">
        <v>53</v>
      </c>
      <c r="G245" s="111">
        <v>530</v>
      </c>
      <c r="H245" s="112"/>
      <c r="I245" s="111"/>
      <c r="J245" s="110"/>
      <c r="K245" s="111"/>
      <c r="L245" s="112"/>
      <c r="M245" s="111"/>
      <c r="N245" s="110"/>
      <c r="O245" s="111"/>
      <c r="P245" s="112"/>
      <c r="Q245" s="113"/>
      <c r="R245" s="112"/>
      <c r="S245" s="255"/>
      <c r="T245" s="245"/>
      <c r="U245" s="255"/>
      <c r="V245" s="112"/>
      <c r="W245" s="255"/>
      <c r="X245" s="245"/>
      <c r="Y245" s="255"/>
      <c r="Z245" s="338"/>
      <c r="AA245" s="255"/>
      <c r="AB245" s="338"/>
      <c r="AC245" s="255"/>
      <c r="AD245" s="366"/>
      <c r="AE245" s="370"/>
      <c r="AF245" s="372"/>
      <c r="AG245" s="255"/>
      <c r="AH245" s="338"/>
      <c r="AI245" s="255"/>
      <c r="AJ245" s="359">
        <f t="shared" si="6"/>
        <v>53</v>
      </c>
      <c r="AK245" s="360">
        <f>IF(ISERR(AL245/AJ245),S!D243,(AL245/AJ245))</f>
        <v>10</v>
      </c>
      <c r="AL245" s="116">
        <f t="shared" si="7"/>
        <v>530</v>
      </c>
    </row>
    <row r="246" spans="1:41">
      <c r="A246" s="108">
        <v>242</v>
      </c>
      <c r="B246" s="109" t="s">
        <v>411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8"/>
      <c r="AA246" s="255"/>
      <c r="AB246" s="338"/>
      <c r="AC246" s="255"/>
      <c r="AD246" s="366"/>
      <c r="AE246" s="370"/>
      <c r="AF246" s="372"/>
      <c r="AG246" s="255"/>
      <c r="AH246" s="338"/>
      <c r="AI246" s="255"/>
      <c r="AJ246" s="359">
        <f t="shared" si="6"/>
        <v>0</v>
      </c>
      <c r="AK246" s="360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/>
      <c r="K247" s="111"/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8"/>
      <c r="AA247" s="255"/>
      <c r="AB247" s="338"/>
      <c r="AC247" s="255"/>
      <c r="AD247" s="366"/>
      <c r="AE247" s="370"/>
      <c r="AF247" s="372"/>
      <c r="AG247" s="255"/>
      <c r="AH247" s="338"/>
      <c r="AI247" s="255"/>
      <c r="AJ247" s="359">
        <f t="shared" si="6"/>
        <v>0</v>
      </c>
      <c r="AK247" s="360">
        <f>IF(ISERR(AL247/AJ247),S!D245,(AL247/AJ247))</f>
        <v>349.99995357162567</v>
      </c>
      <c r="AL247" s="116">
        <f t="shared" si="7"/>
        <v>0</v>
      </c>
    </row>
    <row r="248" spans="1:41">
      <c r="A248" s="108">
        <v>244</v>
      </c>
      <c r="B248" s="109" t="s">
        <v>191</v>
      </c>
      <c r="C248" s="117" t="s">
        <v>192</v>
      </c>
      <c r="D248" s="291"/>
      <c r="E248" s="115"/>
      <c r="F248" s="291"/>
      <c r="G248" s="111"/>
      <c r="H248" s="112"/>
      <c r="I248" s="111"/>
      <c r="J248" s="110"/>
      <c r="K248" s="111"/>
      <c r="L248" s="112"/>
      <c r="M248" s="111"/>
      <c r="N248" s="110"/>
      <c r="O248" s="111"/>
      <c r="P248" s="112"/>
      <c r="Q248" s="113"/>
      <c r="R248" s="112"/>
      <c r="S248" s="255"/>
      <c r="T248" s="245"/>
      <c r="U248" s="255"/>
      <c r="V248" s="112"/>
      <c r="W248" s="255"/>
      <c r="X248" s="245"/>
      <c r="Y248" s="255"/>
      <c r="Z248" s="338"/>
      <c r="AA248" s="255"/>
      <c r="AB248" s="338"/>
      <c r="AC248" s="255"/>
      <c r="AD248" s="366"/>
      <c r="AE248" s="370"/>
      <c r="AF248" s="372"/>
      <c r="AG248" s="255"/>
      <c r="AH248" s="338"/>
      <c r="AI248" s="255"/>
      <c r="AJ248" s="359">
        <f t="shared" si="6"/>
        <v>0</v>
      </c>
      <c r="AK248" s="360">
        <f>IF(ISERR(AL248/AJ248),S!D246,(AL248/AJ248))</f>
        <v>25</v>
      </c>
      <c r="AL248" s="116">
        <f t="shared" si="7"/>
        <v>0</v>
      </c>
    </row>
    <row r="249" spans="1:41" s="361" customFormat="1" ht="43.5" customHeight="1">
      <c r="A249" s="377">
        <v>245</v>
      </c>
      <c r="B249" s="378" t="str">
        <f>M!D2</f>
        <v>বিবিধ ( মিস্টার টুইস্ট, পাস্তা, ট্রলির চাকা, পলি ব্যাগ, ঝাল মুড়ি, আফলাতুন..)</v>
      </c>
      <c r="C249" s="377" t="s">
        <v>10</v>
      </c>
      <c r="D249" s="379">
        <f>M!C11</f>
        <v>0</v>
      </c>
      <c r="E249" s="380">
        <f>D249</f>
        <v>0</v>
      </c>
      <c r="F249" s="379">
        <f>M!C23</f>
        <v>4350</v>
      </c>
      <c r="G249" s="380">
        <f>F249</f>
        <v>4350</v>
      </c>
      <c r="H249" s="379">
        <f>M!C34</f>
        <v>0</v>
      </c>
      <c r="I249" s="380">
        <f>H249</f>
        <v>0</v>
      </c>
      <c r="J249" s="379">
        <f>M!C47</f>
        <v>0</v>
      </c>
      <c r="K249" s="380">
        <f>J249</f>
        <v>0</v>
      </c>
      <c r="L249" s="379">
        <f>M!C58</f>
        <v>0</v>
      </c>
      <c r="M249" s="380">
        <f>M!C58</f>
        <v>0</v>
      </c>
      <c r="N249" s="379">
        <f>M!C69</f>
        <v>0</v>
      </c>
      <c r="O249" s="380">
        <f>N249</f>
        <v>0</v>
      </c>
      <c r="P249" s="379">
        <f>M!C83</f>
        <v>0</v>
      </c>
      <c r="Q249" s="380">
        <f>P249</f>
        <v>0</v>
      </c>
      <c r="R249" s="379">
        <f>M!C99</f>
        <v>0</v>
      </c>
      <c r="S249" s="380">
        <f>R249</f>
        <v>0</v>
      </c>
      <c r="T249" s="379">
        <f>M!C115</f>
        <v>0</v>
      </c>
      <c r="U249" s="380">
        <f>T249</f>
        <v>0</v>
      </c>
      <c r="V249" s="379">
        <f>M!C131</f>
        <v>0</v>
      </c>
      <c r="W249" s="380">
        <f>V249</f>
        <v>0</v>
      </c>
      <c r="X249" s="379">
        <f>M!C147</f>
        <v>0</v>
      </c>
      <c r="Y249" s="380">
        <f>X249</f>
        <v>0</v>
      </c>
      <c r="Z249" s="379">
        <f>M!C162</f>
        <v>0</v>
      </c>
      <c r="AA249" s="380">
        <f>Z249</f>
        <v>0</v>
      </c>
      <c r="AB249" s="379">
        <f>M!C177</f>
        <v>0</v>
      </c>
      <c r="AC249" s="380">
        <f>AB249</f>
        <v>0</v>
      </c>
      <c r="AD249" s="379">
        <f>M!C192</f>
        <v>0</v>
      </c>
      <c r="AE249" s="380">
        <f>AD249</f>
        <v>0</v>
      </c>
      <c r="AF249" s="379">
        <f>M!C207</f>
        <v>0</v>
      </c>
      <c r="AG249" s="380">
        <f>AF249</f>
        <v>0</v>
      </c>
      <c r="AH249" s="379">
        <f>M!C226</f>
        <v>0</v>
      </c>
      <c r="AI249" s="380">
        <f>AH249</f>
        <v>0</v>
      </c>
      <c r="AJ249" s="379">
        <f>R249+P249+N249+L249+J249+H249+F249+D249+T249+V249+X249+Z249+AB249+AD249+AF249+AH249</f>
        <v>4350</v>
      </c>
      <c r="AK249" s="380">
        <f>IF(ISERR(AL249/AJ249),S!D247,(AL249/AJ249))</f>
        <v>1</v>
      </c>
      <c r="AL249" s="381">
        <f t="shared" si="7"/>
        <v>4350</v>
      </c>
      <c r="AM249" s="377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/>
      <c r="E250" s="115"/>
      <c r="F250" s="291">
        <v>320</v>
      </c>
      <c r="G250" s="111">
        <v>320</v>
      </c>
      <c r="H250" s="112"/>
      <c r="I250" s="111"/>
      <c r="J250" s="110"/>
      <c r="K250" s="111"/>
      <c r="L250" s="112"/>
      <c r="M250" s="111"/>
      <c r="N250" s="110"/>
      <c r="O250" s="111"/>
      <c r="P250" s="112"/>
      <c r="Q250" s="113"/>
      <c r="R250" s="112"/>
      <c r="S250" s="255"/>
      <c r="T250" s="245"/>
      <c r="U250" s="255"/>
      <c r="V250" s="112"/>
      <c r="W250" s="255"/>
      <c r="X250" s="245"/>
      <c r="Y250" s="255"/>
      <c r="Z250" s="338"/>
      <c r="AA250" s="255"/>
      <c r="AB250" s="338"/>
      <c r="AC250" s="255"/>
      <c r="AD250" s="366"/>
      <c r="AE250" s="370"/>
      <c r="AF250" s="372"/>
      <c r="AG250" s="255"/>
      <c r="AH250" s="338"/>
      <c r="AI250" s="255"/>
      <c r="AJ250" s="359">
        <f t="shared" si="6"/>
        <v>320</v>
      </c>
      <c r="AK250" s="360">
        <f>IF(ISERR(AL250/AJ250),S!D248,(AL250/AJ250))</f>
        <v>1</v>
      </c>
      <c r="AL250" s="116">
        <f t="shared" si="7"/>
        <v>320</v>
      </c>
    </row>
    <row r="251" spans="1:41">
      <c r="A251" s="108">
        <v>247</v>
      </c>
      <c r="B251" s="109" t="s">
        <v>334</v>
      </c>
      <c r="C251" s="117" t="s">
        <v>10</v>
      </c>
      <c r="D251" s="291"/>
      <c r="E251" s="115"/>
      <c r="F251" s="291"/>
      <c r="G251" s="111"/>
      <c r="H251" s="112"/>
      <c r="I251" s="111"/>
      <c r="J251" s="110"/>
      <c r="K251" s="111"/>
      <c r="L251" s="112"/>
      <c r="M251" s="111"/>
      <c r="N251" s="110"/>
      <c r="O251" s="111"/>
      <c r="P251" s="112"/>
      <c r="Q251" s="113"/>
      <c r="R251" s="112"/>
      <c r="S251" s="255"/>
      <c r="T251" s="245"/>
      <c r="U251" s="255"/>
      <c r="V251" s="112"/>
      <c r="W251" s="255"/>
      <c r="X251" s="245"/>
      <c r="Y251" s="255"/>
      <c r="Z251" s="338"/>
      <c r="AA251" s="255"/>
      <c r="AB251" s="338"/>
      <c r="AC251" s="255"/>
      <c r="AD251" s="366"/>
      <c r="AE251" s="370"/>
      <c r="AF251" s="372"/>
      <c r="AG251" s="255"/>
      <c r="AH251" s="338"/>
      <c r="AI251" s="255"/>
      <c r="AJ251" s="359">
        <f t="shared" si="6"/>
        <v>0</v>
      </c>
      <c r="AK251" s="360">
        <f>IF(ISERR(AL251/AJ251),S!D249,(AL251/AJ251))</f>
        <v>1</v>
      </c>
      <c r="AL251" s="116">
        <f t="shared" si="7"/>
        <v>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>
        <v>250</v>
      </c>
      <c r="E252" s="115">
        <v>250</v>
      </c>
      <c r="F252" s="291">
        <v>50</v>
      </c>
      <c r="G252" s="111">
        <v>50</v>
      </c>
      <c r="H252" s="112"/>
      <c r="I252" s="111"/>
      <c r="J252" s="110"/>
      <c r="K252" s="111"/>
      <c r="L252" s="112"/>
      <c r="M252" s="111"/>
      <c r="N252" s="110"/>
      <c r="O252" s="111"/>
      <c r="P252" s="112"/>
      <c r="Q252" s="113"/>
      <c r="R252" s="112"/>
      <c r="S252" s="255"/>
      <c r="T252" s="245"/>
      <c r="U252" s="255"/>
      <c r="V252" s="112"/>
      <c r="W252" s="255"/>
      <c r="X252" s="245"/>
      <c r="Y252" s="255"/>
      <c r="Z252" s="338"/>
      <c r="AA252" s="255"/>
      <c r="AB252" s="338"/>
      <c r="AC252" s="255"/>
      <c r="AD252" s="366"/>
      <c r="AE252" s="370"/>
      <c r="AF252" s="372"/>
      <c r="AG252" s="255"/>
      <c r="AH252" s="338"/>
      <c r="AI252" s="255"/>
      <c r="AJ252" s="359">
        <f t="shared" si="6"/>
        <v>300</v>
      </c>
      <c r="AK252" s="360">
        <f>IF(ISERR(AL252/AJ252),S!D250,(AL252/AJ252))</f>
        <v>1</v>
      </c>
      <c r="AL252" s="116">
        <f t="shared" si="7"/>
        <v>300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>
        <v>400</v>
      </c>
      <c r="E253" s="115">
        <v>400</v>
      </c>
      <c r="F253" s="291">
        <v>770</v>
      </c>
      <c r="G253" s="111">
        <v>770</v>
      </c>
      <c r="H253" s="112"/>
      <c r="I253" s="111"/>
      <c r="J253" s="110"/>
      <c r="K253" s="111"/>
      <c r="L253" s="112"/>
      <c r="M253" s="111"/>
      <c r="N253" s="110"/>
      <c r="O253" s="111"/>
      <c r="P253" s="112"/>
      <c r="Q253" s="113"/>
      <c r="R253" s="112"/>
      <c r="S253" s="255"/>
      <c r="T253" s="245"/>
      <c r="U253" s="255"/>
      <c r="V253" s="112"/>
      <c r="W253" s="255"/>
      <c r="X253" s="245"/>
      <c r="Y253" s="255"/>
      <c r="Z253" s="338"/>
      <c r="AA253" s="255"/>
      <c r="AB253" s="338"/>
      <c r="AC253" s="255"/>
      <c r="AD253" s="366"/>
      <c r="AE253" s="370"/>
      <c r="AF253" s="372"/>
      <c r="AG253" s="255"/>
      <c r="AH253" s="338"/>
      <c r="AI253" s="255"/>
      <c r="AJ253" s="359">
        <f t="shared" si="6"/>
        <v>1170</v>
      </c>
      <c r="AK253" s="360">
        <f>IF(ISERR(AL253/AJ253),S!D251,(AL253/AJ253))</f>
        <v>1</v>
      </c>
      <c r="AL253" s="116">
        <f t="shared" si="7"/>
        <v>1170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>
        <v>300</v>
      </c>
      <c r="E254" s="130">
        <v>300</v>
      </c>
      <c r="F254" s="291"/>
      <c r="G254" s="111"/>
      <c r="H254" s="112"/>
      <c r="I254" s="111"/>
      <c r="J254" s="110"/>
      <c r="K254" s="111"/>
      <c r="L254" s="112"/>
      <c r="M254" s="111"/>
      <c r="N254" s="110"/>
      <c r="O254" s="111"/>
      <c r="P254" s="112"/>
      <c r="Q254" s="113"/>
      <c r="R254" s="258"/>
      <c r="S254" s="257"/>
      <c r="T254" s="254"/>
      <c r="U254" s="256"/>
      <c r="V254" s="112"/>
      <c r="W254" s="255"/>
      <c r="X254" s="254"/>
      <c r="Y254" s="256"/>
      <c r="Z254" s="338"/>
      <c r="AA254" s="255"/>
      <c r="AB254" s="338"/>
      <c r="AC254" s="255"/>
      <c r="AD254" s="366"/>
      <c r="AE254" s="370"/>
      <c r="AF254" s="372"/>
      <c r="AG254" s="255"/>
      <c r="AH254" s="338"/>
      <c r="AI254" s="255"/>
      <c r="AJ254" s="359">
        <f t="shared" si="6"/>
        <v>300</v>
      </c>
      <c r="AK254" s="360">
        <f>IF(ISERR(AL254/AJ254),S!D252,(AL254/AJ254))</f>
        <v>1</v>
      </c>
      <c r="AL254" s="116">
        <f t="shared" si="7"/>
        <v>300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181232</v>
      </c>
      <c r="AM256" s="127"/>
      <c r="AN256" s="127"/>
      <c r="AO256" s="117"/>
    </row>
    <row r="257" spans="18:41">
      <c r="R257" s="481"/>
      <c r="S257" s="481"/>
      <c r="T257" s="481"/>
      <c r="U257" s="481"/>
      <c r="V257" s="481"/>
      <c r="W257" s="481"/>
      <c r="X257" s="481"/>
      <c r="Y257" s="481"/>
      <c r="Z257" s="481"/>
      <c r="AA257" s="481"/>
      <c r="AB257" s="481"/>
      <c r="AC257" s="481"/>
      <c r="AD257" s="481"/>
      <c r="AE257" s="481"/>
      <c r="AF257" s="481"/>
      <c r="AG257" s="481"/>
      <c r="AH257" s="481"/>
      <c r="AI257" s="481"/>
      <c r="AJ257" s="481"/>
      <c r="AK257" s="481"/>
      <c r="AL257" s="482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455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457" priority="59" operator="equal">
      <formula>"ঠিক"</formula>
    </cfRule>
    <cfRule type="cellIs" dxfId="456" priority="60" operator="equal">
      <formula>"×"</formula>
    </cfRule>
    <cfRule type="cellIs" dxfId="455" priority="61" operator="equal">
      <formula>"OK"</formula>
    </cfRule>
  </conditionalFormatting>
  <conditionalFormatting sqref="F1">
    <cfRule type="cellIs" dxfId="454" priority="56" operator="equal">
      <formula>"ঠিক"</formula>
    </cfRule>
    <cfRule type="cellIs" dxfId="453" priority="57" operator="equal">
      <formula>"×"</formula>
    </cfRule>
    <cfRule type="cellIs" dxfId="452" priority="58" operator="equal">
      <formula>"OK"</formula>
    </cfRule>
  </conditionalFormatting>
  <conditionalFormatting sqref="H1">
    <cfRule type="cellIs" dxfId="451" priority="53" operator="equal">
      <formula>"ঠিক"</formula>
    </cfRule>
    <cfRule type="cellIs" dxfId="450" priority="54" operator="equal">
      <formula>"×"</formula>
    </cfRule>
    <cfRule type="cellIs" dxfId="449" priority="55" operator="equal">
      <formula>"OK"</formula>
    </cfRule>
  </conditionalFormatting>
  <conditionalFormatting sqref="L1">
    <cfRule type="cellIs" dxfId="448" priority="47" operator="equal">
      <formula>"ঠিক"</formula>
    </cfRule>
    <cfRule type="cellIs" dxfId="447" priority="48" operator="equal">
      <formula>"×"</formula>
    </cfRule>
    <cfRule type="cellIs" dxfId="446" priority="49" operator="equal">
      <formula>"OK"</formula>
    </cfRule>
  </conditionalFormatting>
  <conditionalFormatting sqref="N1">
    <cfRule type="cellIs" dxfId="445" priority="44" operator="equal">
      <formula>"ঠিক"</formula>
    </cfRule>
    <cfRule type="cellIs" dxfId="444" priority="45" operator="equal">
      <formula>"×"</formula>
    </cfRule>
    <cfRule type="cellIs" dxfId="443" priority="46" operator="equal">
      <formula>"OK"</formula>
    </cfRule>
  </conditionalFormatting>
  <conditionalFormatting sqref="P1">
    <cfRule type="cellIs" dxfId="442" priority="41" operator="equal">
      <formula>"ঠিক"</formula>
    </cfRule>
    <cfRule type="cellIs" dxfId="441" priority="42" operator="equal">
      <formula>"×"</formula>
    </cfRule>
    <cfRule type="cellIs" dxfId="440" priority="43" operator="equal">
      <formula>"OK"</formula>
    </cfRule>
  </conditionalFormatting>
  <conditionalFormatting sqref="R1">
    <cfRule type="cellIs" dxfId="439" priority="38" operator="equal">
      <formula>"ঠিক"</formula>
    </cfRule>
    <cfRule type="cellIs" dxfId="438" priority="39" operator="equal">
      <formula>"×"</formula>
    </cfRule>
    <cfRule type="cellIs" dxfId="437" priority="40" operator="equal">
      <formula>"OK"</formula>
    </cfRule>
  </conditionalFormatting>
  <conditionalFormatting sqref="AM3">
    <cfRule type="cellIs" dxfId="436" priority="62" operator="equal">
      <formula>"ঠিক আছে"</formula>
    </cfRule>
    <cfRule type="cellIs" dxfId="435" priority="63" operator="equal">
      <formula>"ভুল"</formula>
    </cfRule>
    <cfRule type="cellIs" dxfId="434" priority="64" operator="equal">
      <formula>"ভুল"</formula>
    </cfRule>
    <cfRule type="cellIs" dxfId="433" priority="65" operator="equal">
      <formula>"ভুল"</formula>
    </cfRule>
    <cfRule type="cellIs" dxfId="432" priority="66" operator="equal">
      <formula>"ঠিক"</formula>
    </cfRule>
  </conditionalFormatting>
  <conditionalFormatting sqref="J1">
    <cfRule type="cellIs" dxfId="431" priority="35" operator="equal">
      <formula>"ঠিক"</formula>
    </cfRule>
    <cfRule type="cellIs" dxfId="430" priority="36" operator="equal">
      <formula>"×"</formula>
    </cfRule>
    <cfRule type="cellIs" dxfId="429" priority="37" operator="equal">
      <formula>"OK"</formula>
    </cfRule>
  </conditionalFormatting>
  <conditionalFormatting sqref="T1">
    <cfRule type="cellIs" dxfId="428" priority="32" operator="equal">
      <formula>"ঠিক"</formula>
    </cfRule>
    <cfRule type="cellIs" dxfId="427" priority="33" operator="equal">
      <formula>"×"</formula>
    </cfRule>
    <cfRule type="cellIs" dxfId="426" priority="34" operator="equal">
      <formula>"OK"</formula>
    </cfRule>
  </conditionalFormatting>
  <conditionalFormatting sqref="V1">
    <cfRule type="cellIs" dxfId="425" priority="29" operator="equal">
      <formula>"ঠিক"</formula>
    </cfRule>
    <cfRule type="cellIs" dxfId="424" priority="30" operator="equal">
      <formula>"×"</formula>
    </cfRule>
    <cfRule type="cellIs" dxfId="423" priority="31" operator="equal">
      <formula>"OK"</formula>
    </cfRule>
  </conditionalFormatting>
  <conditionalFormatting sqref="X1">
    <cfRule type="cellIs" dxfId="422" priority="26" operator="equal">
      <formula>"ঠিক"</formula>
    </cfRule>
    <cfRule type="cellIs" dxfId="421" priority="27" operator="equal">
      <formula>"×"</formula>
    </cfRule>
    <cfRule type="cellIs" dxfId="420" priority="28" operator="equal">
      <formula>"OK"</formula>
    </cfRule>
  </conditionalFormatting>
  <conditionalFormatting sqref="Z1">
    <cfRule type="cellIs" dxfId="419" priority="20" operator="equal">
      <formula>"ঠিক"</formula>
    </cfRule>
    <cfRule type="cellIs" dxfId="418" priority="21" operator="equal">
      <formula>"×"</formula>
    </cfRule>
    <cfRule type="cellIs" dxfId="417" priority="22" operator="equal">
      <formula>"OK"</formula>
    </cfRule>
  </conditionalFormatting>
  <conditionalFormatting sqref="AB1">
    <cfRule type="cellIs" dxfId="416" priority="17" operator="equal">
      <formula>"ঠিক"</formula>
    </cfRule>
    <cfRule type="cellIs" dxfId="415" priority="18" operator="equal">
      <formula>"×"</formula>
    </cfRule>
    <cfRule type="cellIs" dxfId="414" priority="19" operator="equal">
      <formula>"OK"</formula>
    </cfRule>
  </conditionalFormatting>
  <conditionalFormatting sqref="AD1">
    <cfRule type="cellIs" dxfId="413" priority="14" operator="equal">
      <formula>"ঠিক"</formula>
    </cfRule>
    <cfRule type="cellIs" dxfId="412" priority="15" operator="equal">
      <formula>"×"</formula>
    </cfRule>
    <cfRule type="cellIs" dxfId="411" priority="16" operator="equal">
      <formula>"OK"</formula>
    </cfRule>
  </conditionalFormatting>
  <conditionalFormatting sqref="AH1">
    <cfRule type="cellIs" dxfId="410" priority="2" operator="equal">
      <formula>"ঠিক"</formula>
    </cfRule>
    <cfRule type="cellIs" dxfId="409" priority="3" operator="equal">
      <formula>"×"</formula>
    </cfRule>
    <cfRule type="cellIs" dxfId="408" priority="4" operator="equal">
      <formula>"OK"</formula>
    </cfRule>
  </conditionalFormatting>
  <conditionalFormatting sqref="AF1">
    <cfRule type="cellIs" dxfId="407" priority="5" operator="equal">
      <formula>"ঠিক"</formula>
    </cfRule>
    <cfRule type="cellIs" dxfId="406" priority="6" operator="equal">
      <formula>"×"</formula>
    </cfRule>
    <cfRule type="cellIs" dxfId="405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" sqref="E3:E252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customWidth="1"/>
    <col min="5" max="5" width="9.5703125" style="264" customWidth="1"/>
    <col min="6" max="6" width="11" style="265" customWidth="1"/>
    <col min="7" max="7" width="11.140625" style="266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0" width="12.85546875" style="95" customWidth="1"/>
    <col min="41" max="41" width="7.140625" style="95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495" t="s">
        <v>0</v>
      </c>
      <c r="B1" s="495" t="s">
        <v>1</v>
      </c>
      <c r="C1" s="495" t="s">
        <v>2</v>
      </c>
      <c r="D1" s="496" t="s">
        <v>204</v>
      </c>
      <c r="E1" s="497" t="s">
        <v>262</v>
      </c>
      <c r="F1" s="494" t="s">
        <v>11</v>
      </c>
      <c r="G1" s="494" t="s">
        <v>263</v>
      </c>
      <c r="H1" s="259">
        <f>I1</f>
        <v>45911</v>
      </c>
      <c r="I1" s="249">
        <f>H!C7</f>
        <v>45911</v>
      </c>
      <c r="J1" s="259">
        <f>K1</f>
        <v>45912</v>
      </c>
      <c r="K1" s="249">
        <f>I1+1</f>
        <v>45912</v>
      </c>
      <c r="L1" s="259">
        <f>M1</f>
        <v>45913</v>
      </c>
      <c r="M1" s="249">
        <f t="shared" ref="M1:W1" si="0">K1+1</f>
        <v>45913</v>
      </c>
      <c r="N1" s="259">
        <f>O1</f>
        <v>45914</v>
      </c>
      <c r="O1" s="249">
        <f t="shared" si="0"/>
        <v>45914</v>
      </c>
      <c r="P1" s="259">
        <f>Q1</f>
        <v>45915</v>
      </c>
      <c r="Q1" s="249">
        <f>O1+1</f>
        <v>45915</v>
      </c>
      <c r="R1" s="259">
        <f>S1</f>
        <v>45916</v>
      </c>
      <c r="S1" s="249">
        <f t="shared" si="0"/>
        <v>45916</v>
      </c>
      <c r="T1" s="259">
        <f>U1</f>
        <v>45917</v>
      </c>
      <c r="U1" s="249">
        <f t="shared" si="0"/>
        <v>45917</v>
      </c>
      <c r="V1" s="259">
        <f>W1</f>
        <v>45918</v>
      </c>
      <c r="W1" s="247">
        <f t="shared" si="0"/>
        <v>45918</v>
      </c>
      <c r="X1" s="259">
        <f>Y1</f>
        <v>45919</v>
      </c>
      <c r="Y1" s="247">
        <f t="shared" ref="Y1" si="1">W1+1</f>
        <v>45919</v>
      </c>
      <c r="Z1" s="259">
        <f>AA1</f>
        <v>45920</v>
      </c>
      <c r="AA1" s="247">
        <f t="shared" ref="AA1" si="2">Y1+1</f>
        <v>45920</v>
      </c>
      <c r="AB1" s="259">
        <f>AC1</f>
        <v>45921</v>
      </c>
      <c r="AC1" s="247">
        <f>AA1+1</f>
        <v>45921</v>
      </c>
      <c r="AD1" s="259">
        <f>AE1</f>
        <v>45922</v>
      </c>
      <c r="AE1" s="247">
        <f>AC1+1</f>
        <v>45922</v>
      </c>
      <c r="AF1" s="259">
        <f>AG1</f>
        <v>45923</v>
      </c>
      <c r="AG1" s="247">
        <f>AE1+1</f>
        <v>45923</v>
      </c>
      <c r="AH1" s="259">
        <f>AI1</f>
        <v>45924</v>
      </c>
      <c r="AI1" s="247">
        <f>AG1+1</f>
        <v>45924</v>
      </c>
      <c r="AJ1" s="259">
        <f>AH1+1</f>
        <v>45925</v>
      </c>
      <c r="AK1" s="247">
        <f>AI1+1</f>
        <v>45925</v>
      </c>
      <c r="AL1" s="259">
        <f>AJ1+1</f>
        <v>45926</v>
      </c>
      <c r="AM1" s="247">
        <f>AK1+1</f>
        <v>45926</v>
      </c>
      <c r="AN1" s="502" t="s">
        <v>231</v>
      </c>
      <c r="AO1" s="498" t="s">
        <v>13</v>
      </c>
      <c r="AP1" s="500" t="s">
        <v>15</v>
      </c>
      <c r="AQ1" s="504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95"/>
      <c r="B2" s="495"/>
      <c r="C2" s="495"/>
      <c r="D2" s="496"/>
      <c r="E2" s="497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3"/>
      <c r="AO2" s="499"/>
      <c r="AP2" s="501"/>
      <c r="AQ2" s="504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f>[1]R!M4</f>
        <v>89.945933568408321</v>
      </c>
      <c r="E3" s="261">
        <f>[1]R!K4</f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4"/>
      <c r="M3" s="325"/>
      <c r="N3" s="324"/>
      <c r="O3" s="325"/>
      <c r="P3" s="324"/>
      <c r="Q3" s="325"/>
      <c r="R3" s="324"/>
      <c r="S3" s="325"/>
      <c r="T3" s="324"/>
      <c r="U3" s="325"/>
      <c r="V3" s="324"/>
      <c r="W3" s="325"/>
      <c r="X3" s="324"/>
      <c r="Y3" s="325"/>
      <c r="Z3" s="324"/>
      <c r="AA3" s="325"/>
      <c r="AB3" s="324"/>
      <c r="AC3" s="325"/>
      <c r="AD3" s="324"/>
      <c r="AE3" s="325"/>
      <c r="AF3" s="324"/>
      <c r="AG3" s="325"/>
      <c r="AH3" s="324"/>
      <c r="AI3" s="325"/>
      <c r="AJ3" s="324"/>
      <c r="AK3" s="325"/>
      <c r="AL3" s="324"/>
      <c r="AM3" s="325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f>[1]R!M5</f>
        <v>0</v>
      </c>
      <c r="E4" s="261">
        <f>[1]R!K5</f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4"/>
      <c r="M4" s="325"/>
      <c r="N4" s="324"/>
      <c r="O4" s="325"/>
      <c r="P4" s="324"/>
      <c r="Q4" s="325"/>
      <c r="R4" s="324"/>
      <c r="S4" s="325"/>
      <c r="T4" s="324"/>
      <c r="U4" s="325"/>
      <c r="V4" s="324"/>
      <c r="W4" s="325"/>
      <c r="X4" s="324"/>
      <c r="Y4" s="325"/>
      <c r="Z4" s="324"/>
      <c r="AA4" s="325"/>
      <c r="AB4" s="324"/>
      <c r="AC4" s="325"/>
      <c r="AD4" s="324"/>
      <c r="AE4" s="325"/>
      <c r="AF4" s="324"/>
      <c r="AG4" s="325"/>
      <c r="AH4" s="324"/>
      <c r="AI4" s="325"/>
      <c r="AJ4" s="324"/>
      <c r="AK4" s="325"/>
      <c r="AL4" s="324"/>
      <c r="AM4" s="325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f>[1]R!M6</f>
        <v>94.826534353712816</v>
      </c>
      <c r="E5" s="261">
        <f>[1]R!K6</f>
        <v>75.010000000000048</v>
      </c>
      <c r="F5" s="262">
        <f>P!AJ7</f>
        <v>0</v>
      </c>
      <c r="G5" s="262">
        <f t="shared" si="3"/>
        <v>75.010000000000048</v>
      </c>
      <c r="H5" s="295">
        <v>17</v>
      </c>
      <c r="I5" s="296"/>
      <c r="J5" s="295">
        <v>10</v>
      </c>
      <c r="K5" s="296"/>
      <c r="L5" s="324"/>
      <c r="M5" s="325"/>
      <c r="N5" s="324"/>
      <c r="O5" s="325"/>
      <c r="P5" s="324"/>
      <c r="Q5" s="325"/>
      <c r="R5" s="324"/>
      <c r="S5" s="325"/>
      <c r="T5" s="324"/>
      <c r="U5" s="325"/>
      <c r="V5" s="324"/>
      <c r="W5" s="325"/>
      <c r="X5" s="324"/>
      <c r="Y5" s="325"/>
      <c r="Z5" s="324"/>
      <c r="AA5" s="325"/>
      <c r="AB5" s="324"/>
      <c r="AC5" s="325"/>
      <c r="AD5" s="324"/>
      <c r="AE5" s="325"/>
      <c r="AF5" s="324"/>
      <c r="AG5" s="325"/>
      <c r="AH5" s="324"/>
      <c r="AI5" s="325"/>
      <c r="AJ5" s="324"/>
      <c r="AK5" s="325"/>
      <c r="AL5" s="324"/>
      <c r="AM5" s="325"/>
      <c r="AN5" s="269">
        <f t="shared" si="4"/>
        <v>0</v>
      </c>
      <c r="AO5" s="270">
        <f>P!AK7</f>
        <v>94.826534353712816</v>
      </c>
      <c r="AP5" s="271">
        <f t="shared" si="5"/>
        <v>75.010000000000048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f>[1]R!M7</f>
        <v>121.46851657289645</v>
      </c>
      <c r="E6" s="261">
        <f>[1]R!K7</f>
        <v>21.400000000000006</v>
      </c>
      <c r="F6" s="262">
        <f>P!AJ8</f>
        <v>50</v>
      </c>
      <c r="G6" s="262">
        <f t="shared" si="3"/>
        <v>71.400000000000006</v>
      </c>
      <c r="H6" s="295">
        <v>26</v>
      </c>
      <c r="I6" s="296"/>
      <c r="J6" s="295"/>
      <c r="K6" s="296"/>
      <c r="L6" s="324"/>
      <c r="M6" s="325"/>
      <c r="N6" s="324"/>
      <c r="O6" s="325"/>
      <c r="P6" s="324"/>
      <c r="Q6" s="325"/>
      <c r="R6" s="324"/>
      <c r="S6" s="325"/>
      <c r="T6" s="324"/>
      <c r="U6" s="325"/>
      <c r="V6" s="324"/>
      <c r="W6" s="325"/>
      <c r="X6" s="324"/>
      <c r="Y6" s="325"/>
      <c r="Z6" s="324"/>
      <c r="AA6" s="325"/>
      <c r="AB6" s="324"/>
      <c r="AC6" s="325"/>
      <c r="AD6" s="324"/>
      <c r="AE6" s="325"/>
      <c r="AF6" s="324"/>
      <c r="AG6" s="325"/>
      <c r="AH6" s="324"/>
      <c r="AI6" s="325"/>
      <c r="AJ6" s="324"/>
      <c r="AK6" s="325"/>
      <c r="AL6" s="324"/>
      <c r="AM6" s="325"/>
      <c r="AN6" s="269">
        <f t="shared" si="4"/>
        <v>0</v>
      </c>
      <c r="AO6" s="270">
        <f>P!AK8</f>
        <v>120</v>
      </c>
      <c r="AP6" s="271">
        <f t="shared" si="5"/>
        <v>71.400000000000006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f>[1]R!M8</f>
        <v>340</v>
      </c>
      <c r="E7" s="261">
        <f>[1]R!K8</f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4"/>
      <c r="M7" s="325"/>
      <c r="N7" s="324"/>
      <c r="O7" s="325"/>
      <c r="P7" s="324"/>
      <c r="Q7" s="325"/>
      <c r="R7" s="324"/>
      <c r="S7" s="325"/>
      <c r="T7" s="324"/>
      <c r="U7" s="325"/>
      <c r="V7" s="324"/>
      <c r="W7" s="325"/>
      <c r="X7" s="324"/>
      <c r="Y7" s="325"/>
      <c r="Z7" s="324"/>
      <c r="AA7" s="325"/>
      <c r="AB7" s="324"/>
      <c r="AC7" s="325"/>
      <c r="AD7" s="324"/>
      <c r="AE7" s="325"/>
      <c r="AF7" s="324"/>
      <c r="AG7" s="325"/>
      <c r="AH7" s="324"/>
      <c r="AI7" s="325"/>
      <c r="AJ7" s="324"/>
      <c r="AK7" s="325"/>
      <c r="AL7" s="324"/>
      <c r="AM7" s="325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f>[1]R!M9</f>
        <v>153.71682185396696</v>
      </c>
      <c r="E8" s="261">
        <f>[1]R!K9</f>
        <v>17.97000000000001</v>
      </c>
      <c r="F8" s="262">
        <f>P!AJ10</f>
        <v>0</v>
      </c>
      <c r="G8" s="262">
        <f t="shared" si="3"/>
        <v>17.97000000000001</v>
      </c>
      <c r="H8" s="295">
        <v>5</v>
      </c>
      <c r="I8" s="296"/>
      <c r="J8" s="295">
        <v>2</v>
      </c>
      <c r="K8" s="296"/>
      <c r="L8" s="324"/>
      <c r="M8" s="325"/>
      <c r="N8" s="324"/>
      <c r="O8" s="325"/>
      <c r="P8" s="324"/>
      <c r="Q8" s="325"/>
      <c r="R8" s="324"/>
      <c r="S8" s="325"/>
      <c r="T8" s="324"/>
      <c r="U8" s="325"/>
      <c r="V8" s="324"/>
      <c r="W8" s="325"/>
      <c r="X8" s="324"/>
      <c r="Y8" s="325"/>
      <c r="Z8" s="324"/>
      <c r="AA8" s="325"/>
      <c r="AB8" s="324"/>
      <c r="AC8" s="325"/>
      <c r="AD8" s="324"/>
      <c r="AE8" s="325"/>
      <c r="AF8" s="324"/>
      <c r="AG8" s="325"/>
      <c r="AH8" s="324"/>
      <c r="AI8" s="325"/>
      <c r="AJ8" s="324"/>
      <c r="AK8" s="325"/>
      <c r="AL8" s="324"/>
      <c r="AM8" s="325"/>
      <c r="AN8" s="269">
        <f t="shared" si="4"/>
        <v>0</v>
      </c>
      <c r="AO8" s="270">
        <f>P!AK10</f>
        <v>153.71682185396696</v>
      </c>
      <c r="AP8" s="271">
        <f t="shared" si="5"/>
        <v>17.97000000000001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f>[1]R!M10</f>
        <v>164.54505147053953</v>
      </c>
      <c r="E9" s="261">
        <f>[1]R!K10</f>
        <v>31.02</v>
      </c>
      <c r="F9" s="262">
        <f>P!AJ11</f>
        <v>0</v>
      </c>
      <c r="G9" s="262">
        <f t="shared" si="3"/>
        <v>31.02</v>
      </c>
      <c r="H9" s="295">
        <v>4</v>
      </c>
      <c r="I9" s="296"/>
      <c r="J9" s="295"/>
      <c r="K9" s="296"/>
      <c r="L9" s="324"/>
      <c r="M9" s="325"/>
      <c r="N9" s="324"/>
      <c r="O9" s="325"/>
      <c r="P9" s="324"/>
      <c r="Q9" s="325"/>
      <c r="R9" s="324"/>
      <c r="S9" s="325"/>
      <c r="T9" s="324"/>
      <c r="U9" s="325"/>
      <c r="V9" s="324"/>
      <c r="W9" s="325"/>
      <c r="X9" s="324"/>
      <c r="Y9" s="325"/>
      <c r="Z9" s="324"/>
      <c r="AA9" s="325"/>
      <c r="AB9" s="324"/>
      <c r="AC9" s="325"/>
      <c r="AD9" s="324"/>
      <c r="AE9" s="325"/>
      <c r="AF9" s="324"/>
      <c r="AG9" s="325"/>
      <c r="AH9" s="324"/>
      <c r="AI9" s="325"/>
      <c r="AJ9" s="324"/>
      <c r="AK9" s="325"/>
      <c r="AL9" s="324"/>
      <c r="AM9" s="325"/>
      <c r="AN9" s="269">
        <f t="shared" si="4"/>
        <v>0</v>
      </c>
      <c r="AO9" s="270">
        <f>P!AK11</f>
        <v>164.54505147053953</v>
      </c>
      <c r="AP9" s="271">
        <f t="shared" si="5"/>
        <v>31.02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f>[1]R!M11</f>
        <v>131.86542043718941</v>
      </c>
      <c r="E10" s="261">
        <f>[1]R!K11</f>
        <v>8.5500000000000043</v>
      </c>
      <c r="F10" s="262">
        <f>P!AJ12</f>
        <v>0</v>
      </c>
      <c r="G10" s="262">
        <f t="shared" si="3"/>
        <v>8.5500000000000043</v>
      </c>
      <c r="H10" s="295"/>
      <c r="I10" s="296"/>
      <c r="J10" s="295">
        <v>2</v>
      </c>
      <c r="K10" s="296"/>
      <c r="L10" s="324"/>
      <c r="M10" s="325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325"/>
      <c r="Z10" s="324"/>
      <c r="AA10" s="325"/>
      <c r="AB10" s="324"/>
      <c r="AC10" s="325"/>
      <c r="AD10" s="324"/>
      <c r="AE10" s="325"/>
      <c r="AF10" s="324"/>
      <c r="AG10" s="325"/>
      <c r="AH10" s="324"/>
      <c r="AI10" s="325"/>
      <c r="AJ10" s="324"/>
      <c r="AK10" s="325"/>
      <c r="AL10" s="324"/>
      <c r="AM10" s="325"/>
      <c r="AN10" s="269">
        <f t="shared" si="4"/>
        <v>0</v>
      </c>
      <c r="AO10" s="270">
        <f>P!AK12</f>
        <v>131.86542043718941</v>
      </c>
      <c r="AP10" s="271">
        <f t="shared" si="5"/>
        <v>8.5500000000000043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f>[1]R!M12</f>
        <v>196</v>
      </c>
      <c r="E11" s="261">
        <f>[1]R!K12</f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4"/>
      <c r="M11" s="325"/>
      <c r="N11" s="324"/>
      <c r="O11" s="325"/>
      <c r="P11" s="324"/>
      <c r="Q11" s="325"/>
      <c r="R11" s="324"/>
      <c r="S11" s="325"/>
      <c r="T11" s="324"/>
      <c r="U11" s="325"/>
      <c r="V11" s="324"/>
      <c r="W11" s="325"/>
      <c r="X11" s="324"/>
      <c r="Y11" s="325"/>
      <c r="Z11" s="324"/>
      <c r="AA11" s="325"/>
      <c r="AB11" s="324"/>
      <c r="AC11" s="325"/>
      <c r="AD11" s="324"/>
      <c r="AE11" s="325"/>
      <c r="AF11" s="324"/>
      <c r="AG11" s="325"/>
      <c r="AH11" s="324"/>
      <c r="AI11" s="325"/>
      <c r="AJ11" s="324"/>
      <c r="AK11" s="325"/>
      <c r="AL11" s="324"/>
      <c r="AM11" s="325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f>[1]R!M13</f>
        <v>58.049382716049386</v>
      </c>
      <c r="E12" s="261">
        <f>[1]R!K13</f>
        <v>0</v>
      </c>
      <c r="F12" s="262">
        <f>P!AJ14</f>
        <v>2</v>
      </c>
      <c r="G12" s="262">
        <f t="shared" si="3"/>
        <v>2</v>
      </c>
      <c r="H12" s="295">
        <v>2</v>
      </c>
      <c r="I12" s="296"/>
      <c r="J12" s="295"/>
      <c r="K12" s="296"/>
      <c r="L12" s="324"/>
      <c r="M12" s="325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25"/>
      <c r="Z12" s="324"/>
      <c r="AA12" s="325"/>
      <c r="AB12" s="324"/>
      <c r="AC12" s="325"/>
      <c r="AD12" s="324"/>
      <c r="AE12" s="325"/>
      <c r="AF12" s="324"/>
      <c r="AG12" s="325"/>
      <c r="AH12" s="324"/>
      <c r="AI12" s="325"/>
      <c r="AJ12" s="324"/>
      <c r="AK12" s="325"/>
      <c r="AL12" s="324"/>
      <c r="AM12" s="325"/>
      <c r="AN12" s="269">
        <f t="shared" si="4"/>
        <v>0</v>
      </c>
      <c r="AO12" s="270">
        <f>P!AK14</f>
        <v>60</v>
      </c>
      <c r="AP12" s="271">
        <f t="shared" si="5"/>
        <v>2</v>
      </c>
      <c r="AQ12" s="87" t="str">
        <f t="shared" si="6"/>
        <v xml:space="preserve"> </v>
      </c>
    </row>
    <row r="13" spans="1:55">
      <c r="A13" s="85">
        <v>11</v>
      </c>
      <c r="B13" s="109" t="s">
        <v>25</v>
      </c>
      <c r="C13" s="85" t="s">
        <v>26</v>
      </c>
      <c r="D13" s="261">
        <f>[1]R!M14</f>
        <v>179.99999332086563</v>
      </c>
      <c r="E13" s="261">
        <f>[1]R!K14</f>
        <v>10</v>
      </c>
      <c r="F13" s="262">
        <f>P!AJ15</f>
        <v>40</v>
      </c>
      <c r="G13" s="262">
        <f>E13+F13</f>
        <v>50</v>
      </c>
      <c r="H13" s="295">
        <v>25</v>
      </c>
      <c r="I13" s="296"/>
      <c r="J13" s="295">
        <v>14</v>
      </c>
      <c r="K13" s="296"/>
      <c r="L13" s="324"/>
      <c r="M13" s="325"/>
      <c r="N13" s="324"/>
      <c r="O13" s="325"/>
      <c r="P13" s="324"/>
      <c r="Q13" s="325"/>
      <c r="R13" s="324"/>
      <c r="S13" s="325"/>
      <c r="T13" s="324"/>
      <c r="U13" s="325"/>
      <c r="V13" s="324"/>
      <c r="W13" s="325"/>
      <c r="X13" s="324"/>
      <c r="Y13" s="325"/>
      <c r="Z13" s="324"/>
      <c r="AA13" s="325"/>
      <c r="AB13" s="324"/>
      <c r="AC13" s="325"/>
      <c r="AD13" s="324"/>
      <c r="AE13" s="325"/>
      <c r="AF13" s="324"/>
      <c r="AG13" s="325"/>
      <c r="AH13" s="324"/>
      <c r="AI13" s="325"/>
      <c r="AJ13" s="324"/>
      <c r="AK13" s="325"/>
      <c r="AL13" s="324"/>
      <c r="AM13" s="325"/>
      <c r="AN13" s="269">
        <f t="shared" si="4"/>
        <v>0</v>
      </c>
      <c r="AO13" s="270">
        <f>P!AK15</f>
        <v>180</v>
      </c>
      <c r="AP13" s="271">
        <f t="shared" si="5"/>
        <v>50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f>[1]R!M15</f>
        <v>310.59264062184309</v>
      </c>
      <c r="E14" s="261">
        <f>[1]R!K15</f>
        <v>0.16999999999999815</v>
      </c>
      <c r="F14" s="262">
        <f>P!AJ16</f>
        <v>4</v>
      </c>
      <c r="G14" s="262">
        <f t="shared" si="3"/>
        <v>4.1699999999999982</v>
      </c>
      <c r="H14" s="295">
        <v>2</v>
      </c>
      <c r="I14" s="296"/>
      <c r="J14" s="295">
        <v>0.2</v>
      </c>
      <c r="K14" s="296"/>
      <c r="L14" s="324"/>
      <c r="M14" s="325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25"/>
      <c r="Z14" s="324"/>
      <c r="AA14" s="325"/>
      <c r="AB14" s="324"/>
      <c r="AC14" s="325"/>
      <c r="AD14" s="324"/>
      <c r="AE14" s="325"/>
      <c r="AF14" s="324"/>
      <c r="AG14" s="325"/>
      <c r="AH14" s="324"/>
      <c r="AI14" s="325"/>
      <c r="AJ14" s="324"/>
      <c r="AK14" s="325"/>
      <c r="AL14" s="324"/>
      <c r="AM14" s="325"/>
      <c r="AN14" s="269">
        <f t="shared" si="4"/>
        <v>0</v>
      </c>
      <c r="AO14" s="270">
        <f>P!AK16</f>
        <v>615</v>
      </c>
      <c r="AP14" s="271">
        <f t="shared" si="5"/>
        <v>4.1699999999999982</v>
      </c>
      <c r="AQ14" s="87" t="str">
        <f t="shared" si="6"/>
        <v xml:space="preserve"> </v>
      </c>
    </row>
    <row r="15" spans="1:55">
      <c r="A15" s="85">
        <v>13</v>
      </c>
      <c r="B15" s="109" t="s">
        <v>5</v>
      </c>
      <c r="C15" s="85" t="s">
        <v>9</v>
      </c>
      <c r="D15" s="261">
        <f>[1]R!M16</f>
        <v>39.999993408151767</v>
      </c>
      <c r="E15" s="261">
        <f>[1]R!K16</f>
        <v>22</v>
      </c>
      <c r="F15" s="262">
        <f>P!AJ17</f>
        <v>0</v>
      </c>
      <c r="G15" s="262">
        <f t="shared" si="3"/>
        <v>22</v>
      </c>
      <c r="H15" s="295">
        <v>4</v>
      </c>
      <c r="I15" s="296"/>
      <c r="J15" s="295">
        <v>1</v>
      </c>
      <c r="K15" s="296"/>
      <c r="L15" s="324"/>
      <c r="M15" s="325"/>
      <c r="N15" s="324"/>
      <c r="O15" s="325"/>
      <c r="P15" s="324"/>
      <c r="Q15" s="325"/>
      <c r="R15" s="324"/>
      <c r="S15" s="325"/>
      <c r="T15" s="324"/>
      <c r="U15" s="325"/>
      <c r="V15" s="324"/>
      <c r="W15" s="325"/>
      <c r="X15" s="324"/>
      <c r="Y15" s="325"/>
      <c r="Z15" s="324"/>
      <c r="AA15" s="325"/>
      <c r="AB15" s="324"/>
      <c r="AC15" s="325"/>
      <c r="AD15" s="324"/>
      <c r="AE15" s="325"/>
      <c r="AF15" s="324"/>
      <c r="AG15" s="325"/>
      <c r="AH15" s="324"/>
      <c r="AI15" s="325"/>
      <c r="AJ15" s="324"/>
      <c r="AK15" s="325"/>
      <c r="AL15" s="324"/>
      <c r="AM15" s="325"/>
      <c r="AN15" s="269">
        <f t="shared" si="4"/>
        <v>0</v>
      </c>
      <c r="AO15" s="270">
        <f>P!AK17</f>
        <v>39.999993408151767</v>
      </c>
      <c r="AP15" s="271">
        <f t="shared" si="5"/>
        <v>22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f>[1]R!M17</f>
        <v>66</v>
      </c>
      <c r="E16" s="261">
        <f>[1]R!K17</f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4"/>
      <c r="M16" s="325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25"/>
      <c r="Z16" s="324"/>
      <c r="AA16" s="325"/>
      <c r="AB16" s="324"/>
      <c r="AC16" s="325"/>
      <c r="AD16" s="324"/>
      <c r="AE16" s="325"/>
      <c r="AF16" s="324"/>
      <c r="AG16" s="325"/>
      <c r="AH16" s="324"/>
      <c r="AI16" s="325"/>
      <c r="AJ16" s="324"/>
      <c r="AK16" s="325"/>
      <c r="AL16" s="324"/>
      <c r="AM16" s="325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f>[1]R!M18</f>
        <v>686.15384615384596</v>
      </c>
      <c r="E17" s="261">
        <f>[1]R!K18</f>
        <v>0</v>
      </c>
      <c r="F17" s="262">
        <f>P!AJ19</f>
        <v>0.2</v>
      </c>
      <c r="G17" s="262">
        <f t="shared" si="3"/>
        <v>0.2</v>
      </c>
      <c r="H17" s="295">
        <v>0.2</v>
      </c>
      <c r="I17" s="296"/>
      <c r="J17" s="295"/>
      <c r="K17" s="296"/>
      <c r="L17" s="324"/>
      <c r="M17" s="325"/>
      <c r="N17" s="324"/>
      <c r="O17" s="325"/>
      <c r="P17" s="324"/>
      <c r="Q17" s="325"/>
      <c r="R17" s="324"/>
      <c r="S17" s="325"/>
      <c r="T17" s="324"/>
      <c r="U17" s="325"/>
      <c r="V17" s="324"/>
      <c r="W17" s="325"/>
      <c r="X17" s="324"/>
      <c r="Y17" s="325"/>
      <c r="Z17" s="324"/>
      <c r="AA17" s="325"/>
      <c r="AB17" s="324"/>
      <c r="AC17" s="325"/>
      <c r="AD17" s="324"/>
      <c r="AE17" s="325"/>
      <c r="AF17" s="324"/>
      <c r="AG17" s="325"/>
      <c r="AH17" s="324"/>
      <c r="AI17" s="325"/>
      <c r="AJ17" s="324"/>
      <c r="AK17" s="325"/>
      <c r="AL17" s="324"/>
      <c r="AM17" s="325"/>
      <c r="AN17" s="269">
        <f t="shared" si="4"/>
        <v>0</v>
      </c>
      <c r="AO17" s="270">
        <f>P!AK19</f>
        <v>500</v>
      </c>
      <c r="AP17" s="271">
        <f t="shared" si="5"/>
        <v>0.2</v>
      </c>
      <c r="AQ17" s="87" t="str">
        <f t="shared" si="6"/>
        <v>NZ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f>[1]R!M19</f>
        <v>190</v>
      </c>
      <c r="E18" s="261">
        <f>[1]R!K19</f>
        <v>0</v>
      </c>
      <c r="F18" s="262">
        <f>P!AJ20</f>
        <v>0</v>
      </c>
      <c r="G18" s="262">
        <f t="shared" si="3"/>
        <v>0</v>
      </c>
      <c r="H18" s="295"/>
      <c r="I18" s="296"/>
      <c r="J18" s="295"/>
      <c r="K18" s="296"/>
      <c r="L18" s="324"/>
      <c r="M18" s="325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325"/>
      <c r="Z18" s="324"/>
      <c r="AA18" s="325"/>
      <c r="AB18" s="324"/>
      <c r="AC18" s="325"/>
      <c r="AD18" s="324"/>
      <c r="AE18" s="325"/>
      <c r="AF18" s="324"/>
      <c r="AG18" s="325"/>
      <c r="AH18" s="324"/>
      <c r="AI18" s="325"/>
      <c r="AJ18" s="324"/>
      <c r="AK18" s="325"/>
      <c r="AL18" s="324"/>
      <c r="AM18" s="325"/>
      <c r="AN18" s="269">
        <f t="shared" si="4"/>
        <v>0</v>
      </c>
      <c r="AO18" s="270">
        <f>P!AK20</f>
        <v>190</v>
      </c>
      <c r="AP18" s="271">
        <f t="shared" si="5"/>
        <v>0</v>
      </c>
      <c r="AQ18" s="87" t="str">
        <f t="shared" si="6"/>
        <v>০</v>
      </c>
    </row>
    <row r="19" spans="1:44">
      <c r="A19" s="85">
        <v>17</v>
      </c>
      <c r="B19" s="109" t="s">
        <v>30</v>
      </c>
      <c r="C19" s="85" t="s">
        <v>31</v>
      </c>
      <c r="D19" s="261">
        <f>[1]R!M20</f>
        <v>59.999999999327862</v>
      </c>
      <c r="E19" s="261">
        <f>[1]R!K20</f>
        <v>63</v>
      </c>
      <c r="F19" s="262">
        <f>P!AJ21</f>
        <v>0</v>
      </c>
      <c r="G19" s="262">
        <f t="shared" si="3"/>
        <v>63</v>
      </c>
      <c r="H19" s="295">
        <v>20</v>
      </c>
      <c r="I19" s="296"/>
      <c r="J19" s="295">
        <v>4</v>
      </c>
      <c r="K19" s="296"/>
      <c r="L19" s="324"/>
      <c r="M19" s="325"/>
      <c r="N19" s="324"/>
      <c r="O19" s="325"/>
      <c r="P19" s="324"/>
      <c r="Q19" s="325"/>
      <c r="R19" s="324"/>
      <c r="S19" s="325"/>
      <c r="T19" s="324"/>
      <c r="U19" s="325"/>
      <c r="V19" s="324"/>
      <c r="W19" s="325"/>
      <c r="X19" s="324"/>
      <c r="Y19" s="325"/>
      <c r="Z19" s="324"/>
      <c r="AA19" s="325"/>
      <c r="AB19" s="324"/>
      <c r="AC19" s="325"/>
      <c r="AD19" s="324"/>
      <c r="AE19" s="325"/>
      <c r="AF19" s="324"/>
      <c r="AG19" s="325"/>
      <c r="AH19" s="324"/>
      <c r="AI19" s="325"/>
      <c r="AJ19" s="324"/>
      <c r="AK19" s="325"/>
      <c r="AL19" s="324"/>
      <c r="AM19" s="325"/>
      <c r="AN19" s="269">
        <f t="shared" si="4"/>
        <v>0</v>
      </c>
      <c r="AO19" s="270">
        <f>P!AK21</f>
        <v>59.999999999327862</v>
      </c>
      <c r="AP19" s="271">
        <f t="shared" si="5"/>
        <v>63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f>[1]R!M21</f>
        <v>920</v>
      </c>
      <c r="E20" s="261">
        <f>[1]R!K21</f>
        <v>0.40000000000000213</v>
      </c>
      <c r="F20" s="262">
        <f>P!AJ22</f>
        <v>1</v>
      </c>
      <c r="G20" s="262">
        <f t="shared" si="3"/>
        <v>1.4000000000000021</v>
      </c>
      <c r="H20" s="295">
        <v>1</v>
      </c>
      <c r="I20" s="296"/>
      <c r="J20" s="295">
        <v>2</v>
      </c>
      <c r="K20" s="296"/>
      <c r="L20" s="324"/>
      <c r="M20" s="325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325"/>
      <c r="Z20" s="324"/>
      <c r="AA20" s="325"/>
      <c r="AB20" s="324"/>
      <c r="AC20" s="325"/>
      <c r="AD20" s="324"/>
      <c r="AE20" s="325"/>
      <c r="AF20" s="324"/>
      <c r="AG20" s="325"/>
      <c r="AH20" s="324"/>
      <c r="AI20" s="325"/>
      <c r="AJ20" s="324"/>
      <c r="AK20" s="325"/>
      <c r="AL20" s="324"/>
      <c r="AM20" s="325"/>
      <c r="AN20" s="269">
        <f t="shared" si="4"/>
        <v>0</v>
      </c>
      <c r="AO20" s="270">
        <f>P!AK22</f>
        <v>920</v>
      </c>
      <c r="AP20" s="271">
        <f t="shared" si="5"/>
        <v>1.4000000000000021</v>
      </c>
      <c r="AQ20" s="87" t="str">
        <f t="shared" si="6"/>
        <v xml:space="preserve"> </v>
      </c>
    </row>
    <row r="21" spans="1:44">
      <c r="A21" s="85">
        <v>19</v>
      </c>
      <c r="B21" s="109" t="s">
        <v>33</v>
      </c>
      <c r="C21" s="85" t="s">
        <v>9</v>
      </c>
      <c r="D21" s="261">
        <f>[1]R!M22</f>
        <v>197.84722222222223</v>
      </c>
      <c r="E21" s="261">
        <f>[1]R!K22</f>
        <v>1</v>
      </c>
      <c r="F21" s="262">
        <f>P!AJ23</f>
        <v>0</v>
      </c>
      <c r="G21" s="262">
        <f t="shared" si="3"/>
        <v>1</v>
      </c>
      <c r="H21" s="295">
        <v>1</v>
      </c>
      <c r="I21" s="296"/>
      <c r="J21" s="295"/>
      <c r="K21" s="296"/>
      <c r="L21" s="324"/>
      <c r="M21" s="325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325"/>
      <c r="Z21" s="324"/>
      <c r="AA21" s="325"/>
      <c r="AB21" s="324"/>
      <c r="AC21" s="325"/>
      <c r="AD21" s="324"/>
      <c r="AE21" s="325"/>
      <c r="AF21" s="324"/>
      <c r="AG21" s="325"/>
      <c r="AH21" s="324"/>
      <c r="AI21" s="325"/>
      <c r="AJ21" s="324"/>
      <c r="AK21" s="325"/>
      <c r="AL21" s="324"/>
      <c r="AM21" s="325"/>
      <c r="AN21" s="269">
        <f t="shared" si="4"/>
        <v>0</v>
      </c>
      <c r="AO21" s="270">
        <f>P!AK23</f>
        <v>197.84722222222223</v>
      </c>
      <c r="AP21" s="271">
        <f t="shared" si="5"/>
        <v>1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f>[1]R!M23</f>
        <v>2.7921282794643991</v>
      </c>
      <c r="E22" s="261">
        <f>[1]R!K23</f>
        <v>120</v>
      </c>
      <c r="F22" s="262">
        <f>P!AJ24</f>
        <v>720</v>
      </c>
      <c r="G22" s="262">
        <f t="shared" si="3"/>
        <v>840</v>
      </c>
      <c r="H22" s="295">
        <v>181</v>
      </c>
      <c r="I22" s="296"/>
      <c r="J22" s="295"/>
      <c r="K22" s="296"/>
      <c r="L22" s="324"/>
      <c r="M22" s="325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25"/>
      <c r="Z22" s="324"/>
      <c r="AA22" s="325"/>
      <c r="AB22" s="324"/>
      <c r="AC22" s="325"/>
      <c r="AD22" s="324"/>
      <c r="AE22" s="325"/>
      <c r="AF22" s="324"/>
      <c r="AG22" s="325"/>
      <c r="AH22" s="324"/>
      <c r="AI22" s="325"/>
      <c r="AJ22" s="324"/>
      <c r="AK22" s="325"/>
      <c r="AL22" s="324"/>
      <c r="AM22" s="325"/>
      <c r="AN22" s="269">
        <f t="shared" si="4"/>
        <v>0</v>
      </c>
      <c r="AO22" s="270">
        <f>P!AK24</f>
        <v>2.8</v>
      </c>
      <c r="AP22" s="271">
        <f t="shared" si="5"/>
        <v>840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f>[1]R!M24</f>
        <v>181.36363636363637</v>
      </c>
      <c r="E23" s="261">
        <f>[1]R!K24</f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4"/>
      <c r="M23" s="325"/>
      <c r="N23" s="324"/>
      <c r="O23" s="325"/>
      <c r="P23" s="324"/>
      <c r="Q23" s="325"/>
      <c r="R23" s="324"/>
      <c r="S23" s="325"/>
      <c r="T23" s="324"/>
      <c r="U23" s="325"/>
      <c r="V23" s="324"/>
      <c r="W23" s="325"/>
      <c r="X23" s="324"/>
      <c r="Y23" s="325"/>
      <c r="Z23" s="324"/>
      <c r="AA23" s="325"/>
      <c r="AB23" s="324"/>
      <c r="AC23" s="325"/>
      <c r="AD23" s="324"/>
      <c r="AE23" s="325"/>
      <c r="AF23" s="324"/>
      <c r="AG23" s="325"/>
      <c r="AH23" s="324"/>
      <c r="AI23" s="325"/>
      <c r="AJ23" s="324"/>
      <c r="AK23" s="325"/>
      <c r="AL23" s="324"/>
      <c r="AM23" s="325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f>[1]R!M25</f>
        <v>380</v>
      </c>
      <c r="E24" s="261">
        <f>[1]R!K25</f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4"/>
      <c r="M24" s="325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25"/>
      <c r="Z24" s="324"/>
      <c r="AA24" s="325"/>
      <c r="AB24" s="324"/>
      <c r="AC24" s="325"/>
      <c r="AD24" s="324"/>
      <c r="AE24" s="325"/>
      <c r="AF24" s="324"/>
      <c r="AG24" s="325"/>
      <c r="AH24" s="324"/>
      <c r="AI24" s="325"/>
      <c r="AJ24" s="324"/>
      <c r="AK24" s="325"/>
      <c r="AL24" s="324"/>
      <c r="AM24" s="325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f>[1]R!M26</f>
        <v>245</v>
      </c>
      <c r="E25" s="261">
        <f>[1]R!K26</f>
        <v>0</v>
      </c>
      <c r="F25" s="262">
        <f>P!AJ27</f>
        <v>0</v>
      </c>
      <c r="G25" s="262">
        <f>E25+F25</f>
        <v>0</v>
      </c>
      <c r="H25" s="295"/>
      <c r="I25" s="296"/>
      <c r="J25" s="295"/>
      <c r="K25" s="296"/>
      <c r="L25" s="324"/>
      <c r="M25" s="325"/>
      <c r="N25" s="324"/>
      <c r="O25" s="325"/>
      <c r="P25" s="324"/>
      <c r="Q25" s="325"/>
      <c r="R25" s="324"/>
      <c r="S25" s="325"/>
      <c r="T25" s="324"/>
      <c r="U25" s="325"/>
      <c r="V25" s="324"/>
      <c r="W25" s="325"/>
      <c r="X25" s="324"/>
      <c r="Y25" s="325"/>
      <c r="Z25" s="324"/>
      <c r="AA25" s="325"/>
      <c r="AB25" s="324"/>
      <c r="AC25" s="325"/>
      <c r="AD25" s="324"/>
      <c r="AE25" s="325"/>
      <c r="AF25" s="324"/>
      <c r="AG25" s="325"/>
      <c r="AH25" s="324"/>
      <c r="AI25" s="325"/>
      <c r="AJ25" s="324"/>
      <c r="AK25" s="325"/>
      <c r="AL25" s="324"/>
      <c r="AM25" s="325"/>
      <c r="AN25" s="269">
        <f t="shared" si="4"/>
        <v>0</v>
      </c>
      <c r="AO25" s="270">
        <f>P!AK27</f>
        <v>245</v>
      </c>
      <c r="AP25" s="271">
        <f t="shared" si="5"/>
        <v>0</v>
      </c>
      <c r="AQ25" s="87" t="str">
        <f t="shared" si="6"/>
        <v>০</v>
      </c>
    </row>
    <row r="26" spans="1:44">
      <c r="A26" s="85">
        <v>24</v>
      </c>
      <c r="B26" s="109" t="s">
        <v>300</v>
      </c>
      <c r="C26" s="85" t="s">
        <v>31</v>
      </c>
      <c r="D26" s="261">
        <f>[1]R!M27</f>
        <v>0</v>
      </c>
      <c r="E26" s="261">
        <f>[1]R!K27</f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4"/>
      <c r="M26" s="325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25"/>
      <c r="Z26" s="324"/>
      <c r="AA26" s="325"/>
      <c r="AB26" s="324"/>
      <c r="AC26" s="325"/>
      <c r="AD26" s="324"/>
      <c r="AE26" s="325"/>
      <c r="AF26" s="324"/>
      <c r="AG26" s="325"/>
      <c r="AH26" s="324"/>
      <c r="AI26" s="325"/>
      <c r="AJ26" s="324"/>
      <c r="AK26" s="325"/>
      <c r="AL26" s="324"/>
      <c r="AM26" s="325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f>[1]R!M28</f>
        <v>190.9375</v>
      </c>
      <c r="E27" s="261">
        <f>[1]R!K28</f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4"/>
      <c r="M27" s="325"/>
      <c r="N27" s="324"/>
      <c r="O27" s="325"/>
      <c r="P27" s="324"/>
      <c r="Q27" s="325"/>
      <c r="R27" s="324"/>
      <c r="S27" s="325"/>
      <c r="T27" s="324"/>
      <c r="U27" s="325"/>
      <c r="V27" s="324"/>
      <c r="W27" s="325"/>
      <c r="X27" s="324"/>
      <c r="Y27" s="325"/>
      <c r="Z27" s="324"/>
      <c r="AA27" s="325"/>
      <c r="AB27" s="324"/>
      <c r="AC27" s="325"/>
      <c r="AD27" s="324"/>
      <c r="AE27" s="325"/>
      <c r="AF27" s="324"/>
      <c r="AG27" s="325"/>
      <c r="AH27" s="324"/>
      <c r="AI27" s="325"/>
      <c r="AJ27" s="324"/>
      <c r="AK27" s="325"/>
      <c r="AL27" s="324"/>
      <c r="AM27" s="325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f>[1]R!M29</f>
        <v>117</v>
      </c>
      <c r="E28" s="261">
        <f>[1]R!K29</f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4"/>
      <c r="M28" s="325"/>
      <c r="N28" s="324"/>
      <c r="O28" s="325"/>
      <c r="P28" s="324"/>
      <c r="Q28" s="325"/>
      <c r="R28" s="324"/>
      <c r="S28" s="325"/>
      <c r="T28" s="324"/>
      <c r="U28" s="325"/>
      <c r="V28" s="324"/>
      <c r="W28" s="325"/>
      <c r="X28" s="324"/>
      <c r="Y28" s="325"/>
      <c r="Z28" s="324"/>
      <c r="AA28" s="325"/>
      <c r="AB28" s="324"/>
      <c r="AC28" s="325"/>
      <c r="AD28" s="324"/>
      <c r="AE28" s="325"/>
      <c r="AF28" s="324"/>
      <c r="AG28" s="325"/>
      <c r="AH28" s="324"/>
      <c r="AI28" s="325"/>
      <c r="AJ28" s="324"/>
      <c r="AK28" s="325"/>
      <c r="AL28" s="324"/>
      <c r="AM28" s="325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f>[1]R!M30</f>
        <v>300000</v>
      </c>
      <c r="E29" s="261">
        <f>[1]R!K30</f>
        <v>0</v>
      </c>
      <c r="F29" s="262">
        <f>P!AJ31</f>
        <v>1E-3</v>
      </c>
      <c r="G29" s="262">
        <f t="shared" si="3"/>
        <v>1E-3</v>
      </c>
      <c r="H29" s="295">
        <v>1E-3</v>
      </c>
      <c r="I29" s="296"/>
      <c r="J29" s="295"/>
      <c r="K29" s="296"/>
      <c r="L29" s="324"/>
      <c r="M29" s="325"/>
      <c r="N29" s="324"/>
      <c r="O29" s="325"/>
      <c r="P29" s="324"/>
      <c r="Q29" s="325"/>
      <c r="R29" s="324"/>
      <c r="S29" s="325"/>
      <c r="T29" s="324"/>
      <c r="U29" s="325"/>
      <c r="V29" s="324"/>
      <c r="W29" s="325"/>
      <c r="X29" s="324"/>
      <c r="Y29" s="325"/>
      <c r="Z29" s="324"/>
      <c r="AA29" s="325"/>
      <c r="AB29" s="324"/>
      <c r="AC29" s="325"/>
      <c r="AD29" s="324"/>
      <c r="AE29" s="325"/>
      <c r="AF29" s="324"/>
      <c r="AG29" s="325"/>
      <c r="AH29" s="324"/>
      <c r="AI29" s="325"/>
      <c r="AJ29" s="324"/>
      <c r="AK29" s="325"/>
      <c r="AL29" s="324"/>
      <c r="AM29" s="325"/>
      <c r="AN29" s="269">
        <f t="shared" si="4"/>
        <v>0</v>
      </c>
      <c r="AO29" s="270">
        <f>P!AK31</f>
        <v>300000</v>
      </c>
      <c r="AP29" s="271">
        <f t="shared" si="5"/>
        <v>1E-3</v>
      </c>
      <c r="AQ29" s="87" t="str">
        <f t="shared" si="6"/>
        <v>NZ</v>
      </c>
    </row>
    <row r="30" spans="1:44">
      <c r="A30" s="85">
        <v>28</v>
      </c>
      <c r="B30" s="109" t="s">
        <v>41</v>
      </c>
      <c r="C30" s="85" t="s">
        <v>9</v>
      </c>
      <c r="D30" s="261">
        <f>[1]R!M31</f>
        <v>2160</v>
      </c>
      <c r="E30" s="261">
        <f>[1]R!K31</f>
        <v>0</v>
      </c>
      <c r="F30" s="262">
        <f>P!AJ32</f>
        <v>0</v>
      </c>
      <c r="G30" s="262">
        <f t="shared" si="3"/>
        <v>0</v>
      </c>
      <c r="H30" s="295">
        <v>0.05</v>
      </c>
      <c r="I30" s="296"/>
      <c r="J30" s="295"/>
      <c r="K30" s="296"/>
      <c r="L30" s="324"/>
      <c r="M30" s="325"/>
      <c r="N30" s="324"/>
      <c r="O30" s="325"/>
      <c r="P30" s="324"/>
      <c r="Q30" s="325"/>
      <c r="R30" s="324"/>
      <c r="S30" s="325"/>
      <c r="T30" s="324"/>
      <c r="U30" s="325"/>
      <c r="V30" s="324"/>
      <c r="W30" s="325"/>
      <c r="X30" s="324"/>
      <c r="Y30" s="325"/>
      <c r="Z30" s="324"/>
      <c r="AA30" s="325"/>
      <c r="AB30" s="324"/>
      <c r="AC30" s="325"/>
      <c r="AD30" s="324"/>
      <c r="AE30" s="325"/>
      <c r="AF30" s="324"/>
      <c r="AG30" s="325"/>
      <c r="AH30" s="324"/>
      <c r="AI30" s="325"/>
      <c r="AJ30" s="324"/>
      <c r="AK30" s="325"/>
      <c r="AL30" s="324"/>
      <c r="AM30" s="325"/>
      <c r="AN30" s="269">
        <f t="shared" si="4"/>
        <v>0</v>
      </c>
      <c r="AO30" s="270">
        <f>P!AK32</f>
        <v>2160</v>
      </c>
      <c r="AP30" s="271">
        <f t="shared" si="5"/>
        <v>0</v>
      </c>
      <c r="AQ30" s="87" t="str">
        <f t="shared" si="6"/>
        <v>০</v>
      </c>
    </row>
    <row r="31" spans="1:44">
      <c r="A31" s="85">
        <v>29</v>
      </c>
      <c r="B31" s="109" t="s">
        <v>42</v>
      </c>
      <c r="C31" s="85" t="s">
        <v>9</v>
      </c>
      <c r="D31" s="261">
        <f>[1]R!M32</f>
        <v>120</v>
      </c>
      <c r="E31" s="261">
        <f>[1]R!K32</f>
        <v>1</v>
      </c>
      <c r="F31" s="262">
        <f>P!AJ33</f>
        <v>0</v>
      </c>
      <c r="G31" s="262">
        <f t="shared" si="3"/>
        <v>1</v>
      </c>
      <c r="H31" s="295">
        <v>1.5</v>
      </c>
      <c r="I31" s="296"/>
      <c r="J31" s="295"/>
      <c r="K31" s="296"/>
      <c r="L31" s="324"/>
      <c r="M31" s="325"/>
      <c r="N31" s="324"/>
      <c r="O31" s="325"/>
      <c r="P31" s="324"/>
      <c r="Q31" s="325"/>
      <c r="R31" s="324"/>
      <c r="S31" s="325"/>
      <c r="T31" s="324"/>
      <c r="U31" s="325"/>
      <c r="V31" s="324"/>
      <c r="W31" s="325"/>
      <c r="X31" s="324"/>
      <c r="Y31" s="325"/>
      <c r="Z31" s="324"/>
      <c r="AA31" s="325"/>
      <c r="AB31" s="324"/>
      <c r="AC31" s="325"/>
      <c r="AD31" s="324"/>
      <c r="AE31" s="325"/>
      <c r="AF31" s="324"/>
      <c r="AG31" s="325"/>
      <c r="AH31" s="324"/>
      <c r="AI31" s="325"/>
      <c r="AJ31" s="324"/>
      <c r="AK31" s="325"/>
      <c r="AL31" s="324"/>
      <c r="AM31" s="325"/>
      <c r="AN31" s="269">
        <f t="shared" si="4"/>
        <v>0</v>
      </c>
      <c r="AO31" s="270">
        <f>P!AK33</f>
        <v>120</v>
      </c>
      <c r="AP31" s="271">
        <f t="shared" si="5"/>
        <v>1</v>
      </c>
      <c r="AQ31" s="87" t="str">
        <f t="shared" si="6"/>
        <v xml:space="preserve"> </v>
      </c>
    </row>
    <row r="32" spans="1:44">
      <c r="A32" s="85">
        <v>30</v>
      </c>
      <c r="B32" s="109" t="s">
        <v>326</v>
      </c>
      <c r="C32" s="85" t="s">
        <v>31</v>
      </c>
      <c r="D32" s="261">
        <f>[1]R!M33</f>
        <v>130</v>
      </c>
      <c r="E32" s="261">
        <f>[1]R!K33</f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4"/>
      <c r="M32" s="325"/>
      <c r="N32" s="324"/>
      <c r="O32" s="325"/>
      <c r="P32" s="324"/>
      <c r="Q32" s="325"/>
      <c r="R32" s="324"/>
      <c r="S32" s="325"/>
      <c r="T32" s="324"/>
      <c r="U32" s="325"/>
      <c r="V32" s="324"/>
      <c r="W32" s="325"/>
      <c r="X32" s="324"/>
      <c r="Y32" s="325"/>
      <c r="Z32" s="324"/>
      <c r="AA32" s="325"/>
      <c r="AB32" s="324"/>
      <c r="AC32" s="325"/>
      <c r="AD32" s="324"/>
      <c r="AE32" s="325"/>
      <c r="AF32" s="324"/>
      <c r="AG32" s="325"/>
      <c r="AH32" s="324"/>
      <c r="AI32" s="325"/>
      <c r="AJ32" s="324"/>
      <c r="AK32" s="325"/>
      <c r="AL32" s="324"/>
      <c r="AM32" s="325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f>[1]R!M34</f>
        <v>0</v>
      </c>
      <c r="E33" s="261">
        <f>[1]R!K34</f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4"/>
      <c r="M33" s="325"/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25"/>
      <c r="Z33" s="324"/>
      <c r="AA33" s="325"/>
      <c r="AB33" s="324"/>
      <c r="AC33" s="325"/>
      <c r="AD33" s="324"/>
      <c r="AE33" s="325"/>
      <c r="AF33" s="324"/>
      <c r="AG33" s="325"/>
      <c r="AH33" s="324"/>
      <c r="AI33" s="325"/>
      <c r="AJ33" s="324"/>
      <c r="AK33" s="325"/>
      <c r="AL33" s="324"/>
      <c r="AM33" s="325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f>[1]R!M35</f>
        <v>206.34327949327704</v>
      </c>
      <c r="E34" s="261">
        <f>[1]R!K35</f>
        <v>21</v>
      </c>
      <c r="F34" s="262">
        <f>P!AJ36</f>
        <v>0</v>
      </c>
      <c r="G34" s="262">
        <f t="shared" si="3"/>
        <v>21</v>
      </c>
      <c r="H34" s="295">
        <v>4</v>
      </c>
      <c r="I34" s="296"/>
      <c r="J34" s="295">
        <v>2</v>
      </c>
      <c r="K34" s="296"/>
      <c r="L34" s="324"/>
      <c r="M34" s="325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25"/>
      <c r="Z34" s="324"/>
      <c r="AA34" s="325"/>
      <c r="AB34" s="324"/>
      <c r="AC34" s="325"/>
      <c r="AD34" s="324"/>
      <c r="AE34" s="325"/>
      <c r="AF34" s="324"/>
      <c r="AG34" s="325"/>
      <c r="AH34" s="324"/>
      <c r="AI34" s="325"/>
      <c r="AJ34" s="324"/>
      <c r="AK34" s="325"/>
      <c r="AL34" s="324"/>
      <c r="AM34" s="325"/>
      <c r="AN34" s="269">
        <f t="shared" si="4"/>
        <v>0</v>
      </c>
      <c r="AO34" s="270">
        <f>P!AK36</f>
        <v>206.34327949327704</v>
      </c>
      <c r="AP34" s="271">
        <f t="shared" si="5"/>
        <v>21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f>[1]R!M36</f>
        <v>170</v>
      </c>
      <c r="E35" s="261">
        <f>[1]R!K36</f>
        <v>2</v>
      </c>
      <c r="F35" s="262">
        <f>P!AJ37</f>
        <v>0</v>
      </c>
      <c r="G35" s="262">
        <f t="shared" si="3"/>
        <v>2</v>
      </c>
      <c r="H35" s="295">
        <v>1</v>
      </c>
      <c r="I35" s="296"/>
      <c r="J35" s="295"/>
      <c r="K35" s="296"/>
      <c r="L35" s="324"/>
      <c r="M35" s="325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325"/>
      <c r="Z35" s="324"/>
      <c r="AA35" s="325"/>
      <c r="AB35" s="324"/>
      <c r="AC35" s="325"/>
      <c r="AD35" s="324"/>
      <c r="AE35" s="325"/>
      <c r="AF35" s="324"/>
      <c r="AG35" s="325"/>
      <c r="AH35" s="324"/>
      <c r="AI35" s="325"/>
      <c r="AJ35" s="324"/>
      <c r="AK35" s="325"/>
      <c r="AL35" s="324"/>
      <c r="AM35" s="325"/>
      <c r="AN35" s="269">
        <f t="shared" si="4"/>
        <v>0</v>
      </c>
      <c r="AO35" s="270">
        <f>P!AK37</f>
        <v>170</v>
      </c>
      <c r="AP35" s="271">
        <f t="shared" si="5"/>
        <v>2</v>
      </c>
      <c r="AQ35" s="87" t="str">
        <f t="shared" si="6"/>
        <v xml:space="preserve"> </v>
      </c>
    </row>
    <row r="36" spans="1:43">
      <c r="A36" s="85">
        <v>34</v>
      </c>
      <c r="B36" s="109" t="s">
        <v>46</v>
      </c>
      <c r="C36" s="85" t="s">
        <v>9</v>
      </c>
      <c r="D36" s="261">
        <f>[1]R!M37</f>
        <v>538.79312839893862</v>
      </c>
      <c r="E36" s="261">
        <f>[1]R!K37</f>
        <v>0.12499999999999956</v>
      </c>
      <c r="F36" s="262">
        <f>P!AJ38</f>
        <v>0</v>
      </c>
      <c r="G36" s="262">
        <f t="shared" si="3"/>
        <v>0.12499999999999956</v>
      </c>
      <c r="H36" s="295">
        <v>0.25</v>
      </c>
      <c r="I36" s="296"/>
      <c r="J36" s="295"/>
      <c r="K36" s="296"/>
      <c r="L36" s="324"/>
      <c r="M36" s="325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325"/>
      <c r="Z36" s="324"/>
      <c r="AA36" s="325"/>
      <c r="AB36" s="324"/>
      <c r="AC36" s="325"/>
      <c r="AD36" s="324"/>
      <c r="AE36" s="325"/>
      <c r="AF36" s="324"/>
      <c r="AG36" s="325"/>
      <c r="AH36" s="324"/>
      <c r="AI36" s="325"/>
      <c r="AJ36" s="324"/>
      <c r="AK36" s="325"/>
      <c r="AL36" s="324"/>
      <c r="AM36" s="325"/>
      <c r="AN36" s="269">
        <f t="shared" si="4"/>
        <v>0</v>
      </c>
      <c r="AO36" s="270">
        <f>P!AK38</f>
        <v>538.79312839893862</v>
      </c>
      <c r="AP36" s="271">
        <f t="shared" si="5"/>
        <v>0.12499999999999956</v>
      </c>
      <c r="AQ36" s="87" t="str">
        <f t="shared" si="6"/>
        <v>NZ</v>
      </c>
    </row>
    <row r="37" spans="1:43">
      <c r="A37" s="85">
        <v>35</v>
      </c>
      <c r="B37" s="109" t="s">
        <v>267</v>
      </c>
      <c r="C37" s="85" t="s">
        <v>9</v>
      </c>
      <c r="D37" s="261">
        <f>[1]R!M38</f>
        <v>0</v>
      </c>
      <c r="E37" s="261">
        <f>[1]R!K38</f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4"/>
      <c r="M37" s="325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25"/>
      <c r="Z37" s="324"/>
      <c r="AA37" s="325"/>
      <c r="AB37" s="324"/>
      <c r="AC37" s="325"/>
      <c r="AD37" s="324"/>
      <c r="AE37" s="325"/>
      <c r="AF37" s="324"/>
      <c r="AG37" s="325"/>
      <c r="AH37" s="324"/>
      <c r="AI37" s="325"/>
      <c r="AJ37" s="324"/>
      <c r="AK37" s="325"/>
      <c r="AL37" s="324"/>
      <c r="AM37" s="325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f>[1]R!M39</f>
        <v>120</v>
      </c>
      <c r="E38" s="261">
        <f>[1]R!K39</f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4"/>
      <c r="M38" s="296"/>
      <c r="N38" s="324"/>
      <c r="O38" s="296"/>
      <c r="P38" s="324"/>
      <c r="Q38" s="296"/>
      <c r="R38" s="324"/>
      <c r="S38" s="296"/>
      <c r="T38" s="324"/>
      <c r="U38" s="296"/>
      <c r="V38" s="324"/>
      <c r="W38" s="296"/>
      <c r="X38" s="324"/>
      <c r="Y38" s="325"/>
      <c r="Z38" s="324"/>
      <c r="AA38" s="325"/>
      <c r="AB38" s="324"/>
      <c r="AC38" s="325"/>
      <c r="AD38" s="324"/>
      <c r="AE38" s="325"/>
      <c r="AF38" s="324"/>
      <c r="AG38" s="325"/>
      <c r="AH38" s="324"/>
      <c r="AI38" s="325"/>
      <c r="AJ38" s="324"/>
      <c r="AK38" s="325"/>
      <c r="AL38" s="324"/>
      <c r="AM38" s="325"/>
      <c r="AN38" s="269">
        <f t="shared" si="4"/>
        <v>0</v>
      </c>
      <c r="AO38" s="332">
        <f>P!AK40</f>
        <v>120</v>
      </c>
      <c r="AP38" s="333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f>[1]R!M40</f>
        <v>80.769230769230774</v>
      </c>
      <c r="E39" s="261">
        <f>[1]R!K40</f>
        <v>0</v>
      </c>
      <c r="F39" s="262">
        <f>P!AJ41</f>
        <v>1</v>
      </c>
      <c r="G39" s="262">
        <f t="shared" si="3"/>
        <v>1</v>
      </c>
      <c r="H39" s="331">
        <v>1</v>
      </c>
      <c r="I39" s="336">
        <f>P!D41</f>
        <v>1</v>
      </c>
      <c r="J39" s="331"/>
      <c r="K39" s="336">
        <f>P!F41</f>
        <v>0</v>
      </c>
      <c r="L39" s="337"/>
      <c r="M39" s="336">
        <f>P!H41</f>
        <v>0</v>
      </c>
      <c r="N39" s="337"/>
      <c r="O39" s="336">
        <f>P!J41</f>
        <v>0</v>
      </c>
      <c r="P39" s="337"/>
      <c r="Q39" s="336">
        <f>P!L41</f>
        <v>0</v>
      </c>
      <c r="R39" s="337"/>
      <c r="S39" s="336">
        <f>P!N41</f>
        <v>0</v>
      </c>
      <c r="T39" s="337"/>
      <c r="U39" s="336">
        <f>P!P41</f>
        <v>0</v>
      </c>
      <c r="V39" s="337"/>
      <c r="W39" s="336">
        <f>P!R41</f>
        <v>0</v>
      </c>
      <c r="X39" s="337"/>
      <c r="Y39" s="336">
        <f>P!T41</f>
        <v>0</v>
      </c>
      <c r="Z39" s="337"/>
      <c r="AA39" s="336">
        <f>P!V41</f>
        <v>0</v>
      </c>
      <c r="AB39" s="337"/>
      <c r="AC39" s="336">
        <f>P!X41</f>
        <v>0</v>
      </c>
      <c r="AD39" s="331"/>
      <c r="AE39" s="336">
        <f>P!Z41</f>
        <v>0</v>
      </c>
      <c r="AF39" s="331"/>
      <c r="AG39" s="336">
        <f>P!AB41</f>
        <v>0</v>
      </c>
      <c r="AH39" s="331"/>
      <c r="AI39" s="336">
        <f>P!AD41</f>
        <v>0</v>
      </c>
      <c r="AJ39" s="331"/>
      <c r="AK39" s="336">
        <f>P!AF41</f>
        <v>0</v>
      </c>
      <c r="AL39" s="337"/>
      <c r="AM39" s="336">
        <f>P!AH41</f>
        <v>0</v>
      </c>
      <c r="AN39" s="269">
        <f t="shared" si="4"/>
        <v>1</v>
      </c>
      <c r="AO39" s="344">
        <f>P!AK41</f>
        <v>60</v>
      </c>
      <c r="AP39" s="311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f>[1]R!M41</f>
        <v>124.28571428571429</v>
      </c>
      <c r="E40" s="261">
        <f>[1]R!K41</f>
        <v>0</v>
      </c>
      <c r="F40" s="262">
        <f>P!AJ42</f>
        <v>56</v>
      </c>
      <c r="G40" s="262">
        <f t="shared" si="3"/>
        <v>56</v>
      </c>
      <c r="H40" s="331">
        <v>0.5</v>
      </c>
      <c r="I40" s="336">
        <f>P!D42</f>
        <v>1</v>
      </c>
      <c r="J40" s="331">
        <v>55</v>
      </c>
      <c r="K40" s="336">
        <f>P!F42</f>
        <v>55</v>
      </c>
      <c r="L40" s="337"/>
      <c r="M40" s="336">
        <f>P!H42</f>
        <v>0</v>
      </c>
      <c r="N40" s="337"/>
      <c r="O40" s="336">
        <f>P!J42</f>
        <v>0</v>
      </c>
      <c r="P40" s="337"/>
      <c r="Q40" s="336">
        <f>P!L42</f>
        <v>0</v>
      </c>
      <c r="R40" s="337"/>
      <c r="S40" s="336">
        <f>P!N42</f>
        <v>0</v>
      </c>
      <c r="T40" s="337"/>
      <c r="U40" s="336">
        <f>P!P42</f>
        <v>0</v>
      </c>
      <c r="V40" s="337"/>
      <c r="W40" s="336">
        <f>P!R42</f>
        <v>0</v>
      </c>
      <c r="X40" s="337"/>
      <c r="Y40" s="336">
        <f>P!T42</f>
        <v>0</v>
      </c>
      <c r="Z40" s="337"/>
      <c r="AA40" s="336">
        <f>P!V42</f>
        <v>0</v>
      </c>
      <c r="AB40" s="337"/>
      <c r="AC40" s="336">
        <f>P!X42</f>
        <v>0</v>
      </c>
      <c r="AD40" s="331"/>
      <c r="AE40" s="336">
        <f>P!Z42</f>
        <v>0</v>
      </c>
      <c r="AF40" s="331"/>
      <c r="AG40" s="336">
        <f>P!AB42</f>
        <v>0</v>
      </c>
      <c r="AH40" s="331"/>
      <c r="AI40" s="336">
        <f>P!AD42</f>
        <v>0</v>
      </c>
      <c r="AJ40" s="331"/>
      <c r="AK40" s="336">
        <f>P!AF42</f>
        <v>0</v>
      </c>
      <c r="AL40" s="337"/>
      <c r="AM40" s="336">
        <f>P!AH42</f>
        <v>0</v>
      </c>
      <c r="AN40" s="269">
        <f t="shared" si="4"/>
        <v>56</v>
      </c>
      <c r="AO40" s="344">
        <f>P!AK42</f>
        <v>138.30357142857142</v>
      </c>
      <c r="AP40" s="311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f>[1]R!M42</f>
        <v>8</v>
      </c>
      <c r="E41" s="261">
        <f>[1]R!K42</f>
        <v>1082</v>
      </c>
      <c r="F41" s="262">
        <f>P!AJ43</f>
        <v>0</v>
      </c>
      <c r="G41" s="262">
        <f t="shared" si="3"/>
        <v>1082</v>
      </c>
      <c r="H41" s="295"/>
      <c r="I41" s="296"/>
      <c r="J41" s="295">
        <v>850</v>
      </c>
      <c r="K41" s="296"/>
      <c r="L41" s="324"/>
      <c r="M41" s="325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25"/>
      <c r="Z41" s="324"/>
      <c r="AA41" s="325"/>
      <c r="AB41" s="324"/>
      <c r="AC41" s="325"/>
      <c r="AD41" s="324"/>
      <c r="AE41" s="325"/>
      <c r="AF41" s="324"/>
      <c r="AG41" s="325"/>
      <c r="AH41" s="324"/>
      <c r="AI41" s="325"/>
      <c r="AJ41" s="324"/>
      <c r="AK41" s="325"/>
      <c r="AL41" s="324"/>
      <c r="AM41" s="325"/>
      <c r="AN41" s="269">
        <f t="shared" si="4"/>
        <v>0</v>
      </c>
      <c r="AO41" s="334">
        <f>P!AK43</f>
        <v>8</v>
      </c>
      <c r="AP41" s="335">
        <f t="shared" si="5"/>
        <v>1082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f>[1]R!M43</f>
        <v>7.5</v>
      </c>
      <c r="E42" s="261">
        <f>[1]R!K43</f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4"/>
      <c r="M42" s="325"/>
      <c r="N42" s="324"/>
      <c r="O42" s="325"/>
      <c r="P42" s="324"/>
      <c r="Q42" s="325"/>
      <c r="R42" s="324"/>
      <c r="S42" s="325"/>
      <c r="T42" s="324"/>
      <c r="U42" s="325"/>
      <c r="V42" s="324"/>
      <c r="W42" s="325"/>
      <c r="X42" s="324"/>
      <c r="Y42" s="325"/>
      <c r="Z42" s="324"/>
      <c r="AA42" s="325"/>
      <c r="AB42" s="324"/>
      <c r="AC42" s="325"/>
      <c r="AD42" s="324"/>
      <c r="AE42" s="325"/>
      <c r="AF42" s="324"/>
      <c r="AG42" s="325"/>
      <c r="AH42" s="324"/>
      <c r="AI42" s="325"/>
      <c r="AJ42" s="324"/>
      <c r="AK42" s="325"/>
      <c r="AL42" s="324"/>
      <c r="AM42" s="325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f>[1]R!M44</f>
        <v>0.60014919995395422</v>
      </c>
      <c r="E43" s="261">
        <f>[1]R!K44</f>
        <v>11</v>
      </c>
      <c r="F43" s="262">
        <f>P!AJ45</f>
        <v>0</v>
      </c>
      <c r="G43" s="262">
        <f t="shared" si="3"/>
        <v>11</v>
      </c>
      <c r="H43" s="295"/>
      <c r="I43" s="296"/>
      <c r="J43" s="295"/>
      <c r="K43" s="296"/>
      <c r="L43" s="324"/>
      <c r="M43" s="325"/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325"/>
      <c r="Z43" s="324"/>
      <c r="AA43" s="325"/>
      <c r="AB43" s="324"/>
      <c r="AC43" s="325"/>
      <c r="AD43" s="324"/>
      <c r="AE43" s="325"/>
      <c r="AF43" s="324"/>
      <c r="AG43" s="325"/>
      <c r="AH43" s="324"/>
      <c r="AI43" s="325"/>
      <c r="AJ43" s="324"/>
      <c r="AK43" s="325"/>
      <c r="AL43" s="324"/>
      <c r="AM43" s="325"/>
      <c r="AN43" s="269">
        <f t="shared" si="4"/>
        <v>0</v>
      </c>
      <c r="AO43" s="270">
        <f>P!AK45</f>
        <v>0.60014919995395422</v>
      </c>
      <c r="AP43" s="271">
        <f t="shared" si="5"/>
        <v>11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f>[1]R!M45</f>
        <v>20</v>
      </c>
      <c r="E44" s="261">
        <f>[1]R!K45</f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4"/>
      <c r="M44" s="325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25"/>
      <c r="Z44" s="324"/>
      <c r="AA44" s="325"/>
      <c r="AB44" s="324"/>
      <c r="AC44" s="325"/>
      <c r="AD44" s="324"/>
      <c r="AE44" s="325"/>
      <c r="AF44" s="324"/>
      <c r="AG44" s="325"/>
      <c r="AH44" s="324"/>
      <c r="AI44" s="325"/>
      <c r="AJ44" s="324"/>
      <c r="AK44" s="325"/>
      <c r="AL44" s="324"/>
      <c r="AM44" s="325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f>[1]R!M46</f>
        <v>10.659053096144074</v>
      </c>
      <c r="E45" s="261">
        <f>[1]R!K46</f>
        <v>2160</v>
      </c>
      <c r="F45" s="262">
        <f>P!AJ47</f>
        <v>0</v>
      </c>
      <c r="G45" s="262">
        <f t="shared" si="3"/>
        <v>2160</v>
      </c>
      <c r="H45" s="295"/>
      <c r="I45" s="296"/>
      <c r="J45" s="295">
        <v>850</v>
      </c>
      <c r="K45" s="296"/>
      <c r="L45" s="324"/>
      <c r="M45" s="325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25"/>
      <c r="Z45" s="324"/>
      <c r="AA45" s="325"/>
      <c r="AB45" s="324"/>
      <c r="AC45" s="325"/>
      <c r="AD45" s="324"/>
      <c r="AE45" s="325"/>
      <c r="AF45" s="324"/>
      <c r="AG45" s="325"/>
      <c r="AH45" s="324"/>
      <c r="AI45" s="325"/>
      <c r="AJ45" s="324"/>
      <c r="AK45" s="325"/>
      <c r="AL45" s="324"/>
      <c r="AM45" s="325"/>
      <c r="AN45" s="269">
        <f t="shared" si="4"/>
        <v>0</v>
      </c>
      <c r="AO45" s="270">
        <f>P!AK47</f>
        <v>10.659053096144074</v>
      </c>
      <c r="AP45" s="271">
        <f t="shared" si="5"/>
        <v>2160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f>[1]R!M47</f>
        <v>4.5816763532160056</v>
      </c>
      <c r="E46" s="261">
        <f>[1]R!K47</f>
        <v>79</v>
      </c>
      <c r="F46" s="262">
        <f>P!AJ48</f>
        <v>0</v>
      </c>
      <c r="G46" s="262">
        <f t="shared" si="3"/>
        <v>79</v>
      </c>
      <c r="H46" s="295"/>
      <c r="I46" s="296"/>
      <c r="J46" s="295"/>
      <c r="K46" s="296"/>
      <c r="L46" s="324"/>
      <c r="M46" s="325"/>
      <c r="N46" s="324"/>
      <c r="O46" s="325"/>
      <c r="P46" s="324"/>
      <c r="Q46" s="325"/>
      <c r="R46" s="324"/>
      <c r="S46" s="325"/>
      <c r="T46" s="324"/>
      <c r="U46" s="325"/>
      <c r="V46" s="324"/>
      <c r="W46" s="325"/>
      <c r="X46" s="324"/>
      <c r="Y46" s="325"/>
      <c r="Z46" s="324"/>
      <c r="AA46" s="325"/>
      <c r="AB46" s="324"/>
      <c r="AC46" s="325"/>
      <c r="AD46" s="324"/>
      <c r="AE46" s="325"/>
      <c r="AF46" s="324"/>
      <c r="AG46" s="325"/>
      <c r="AH46" s="324"/>
      <c r="AI46" s="325"/>
      <c r="AJ46" s="324"/>
      <c r="AK46" s="325"/>
      <c r="AL46" s="324"/>
      <c r="AM46" s="325"/>
      <c r="AN46" s="269">
        <f t="shared" si="4"/>
        <v>0</v>
      </c>
      <c r="AO46" s="270">
        <f>P!AK48</f>
        <v>4.5816763532160056</v>
      </c>
      <c r="AP46" s="271">
        <f t="shared" si="5"/>
        <v>79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f>[1]R!M48</f>
        <v>1.9090909090909092</v>
      </c>
      <c r="E47" s="261">
        <f>[1]R!K48</f>
        <v>0</v>
      </c>
      <c r="F47" s="262">
        <f>P!AJ49</f>
        <v>0</v>
      </c>
      <c r="G47" s="262">
        <f t="shared" si="3"/>
        <v>0</v>
      </c>
      <c r="H47" s="295"/>
      <c r="I47" s="296"/>
      <c r="J47" s="295"/>
      <c r="K47" s="296"/>
      <c r="L47" s="324"/>
      <c r="M47" s="325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25"/>
      <c r="Z47" s="324"/>
      <c r="AA47" s="325"/>
      <c r="AB47" s="324"/>
      <c r="AC47" s="325"/>
      <c r="AD47" s="324"/>
      <c r="AE47" s="325"/>
      <c r="AF47" s="324"/>
      <c r="AG47" s="325"/>
      <c r="AH47" s="324"/>
      <c r="AI47" s="325"/>
      <c r="AJ47" s="324"/>
      <c r="AK47" s="325"/>
      <c r="AL47" s="324"/>
      <c r="AM47" s="325"/>
      <c r="AN47" s="269">
        <f t="shared" si="4"/>
        <v>0</v>
      </c>
      <c r="AO47" s="270">
        <f>P!AK49</f>
        <v>1.9090909090909092</v>
      </c>
      <c r="AP47" s="271">
        <f t="shared" si="5"/>
        <v>0</v>
      </c>
      <c r="AQ47" s="87" t="str">
        <f t="shared" si="6"/>
        <v>০</v>
      </c>
    </row>
    <row r="48" spans="1:43">
      <c r="A48" s="85">
        <v>46</v>
      </c>
      <c r="B48" s="109" t="s">
        <v>54</v>
      </c>
      <c r="C48" s="85" t="s">
        <v>31</v>
      </c>
      <c r="D48" s="261">
        <f>[1]R!M49</f>
        <v>5.2</v>
      </c>
      <c r="E48" s="261">
        <f>[1]R!K49</f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4"/>
      <c r="M48" s="325"/>
      <c r="N48" s="324"/>
      <c r="O48" s="325"/>
      <c r="P48" s="324"/>
      <c r="Q48" s="325"/>
      <c r="R48" s="324"/>
      <c r="S48" s="325"/>
      <c r="T48" s="324"/>
      <c r="U48" s="325"/>
      <c r="V48" s="324"/>
      <c r="W48" s="325"/>
      <c r="X48" s="324"/>
      <c r="Y48" s="325"/>
      <c r="Z48" s="324"/>
      <c r="AA48" s="325"/>
      <c r="AB48" s="324"/>
      <c r="AC48" s="325"/>
      <c r="AD48" s="324"/>
      <c r="AE48" s="325"/>
      <c r="AF48" s="324"/>
      <c r="AG48" s="325"/>
      <c r="AH48" s="324"/>
      <c r="AI48" s="325"/>
      <c r="AJ48" s="324"/>
      <c r="AK48" s="325"/>
      <c r="AL48" s="324"/>
      <c r="AM48" s="325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f>[1]R!M50</f>
        <v>0</v>
      </c>
      <c r="E49" s="261">
        <f>[1]R!K50</f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4"/>
      <c r="M49" s="325"/>
      <c r="N49" s="324"/>
      <c r="O49" s="325"/>
      <c r="P49" s="324"/>
      <c r="Q49" s="325"/>
      <c r="R49" s="324"/>
      <c r="S49" s="325"/>
      <c r="T49" s="324"/>
      <c r="U49" s="325"/>
      <c r="V49" s="324"/>
      <c r="W49" s="325"/>
      <c r="X49" s="324"/>
      <c r="Y49" s="325"/>
      <c r="Z49" s="324"/>
      <c r="AA49" s="325"/>
      <c r="AB49" s="324"/>
      <c r="AC49" s="325"/>
      <c r="AD49" s="324"/>
      <c r="AE49" s="325"/>
      <c r="AF49" s="324"/>
      <c r="AG49" s="325"/>
      <c r="AH49" s="324"/>
      <c r="AI49" s="325"/>
      <c r="AJ49" s="324"/>
      <c r="AK49" s="325"/>
      <c r="AL49" s="324"/>
      <c r="AM49" s="325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f>[1]R!M51</f>
        <v>60</v>
      </c>
      <c r="E50" s="261">
        <f>[1]R!K51</f>
        <v>0</v>
      </c>
      <c r="F50" s="262">
        <f>P!AJ52</f>
        <v>2</v>
      </c>
      <c r="G50" s="262">
        <f t="shared" si="3"/>
        <v>2</v>
      </c>
      <c r="H50" s="295">
        <v>2</v>
      </c>
      <c r="I50" s="296"/>
      <c r="J50" s="295"/>
      <c r="K50" s="296"/>
      <c r="L50" s="324"/>
      <c r="M50" s="325"/>
      <c r="N50" s="324"/>
      <c r="O50" s="325"/>
      <c r="P50" s="324"/>
      <c r="Q50" s="325"/>
      <c r="R50" s="324"/>
      <c r="S50" s="325"/>
      <c r="T50" s="324"/>
      <c r="U50" s="325"/>
      <c r="V50" s="324"/>
      <c r="W50" s="325"/>
      <c r="X50" s="324"/>
      <c r="Y50" s="325"/>
      <c r="Z50" s="324"/>
      <c r="AA50" s="325"/>
      <c r="AB50" s="324"/>
      <c r="AC50" s="325"/>
      <c r="AD50" s="324"/>
      <c r="AE50" s="325"/>
      <c r="AF50" s="324"/>
      <c r="AG50" s="325"/>
      <c r="AH50" s="324"/>
      <c r="AI50" s="325"/>
      <c r="AJ50" s="324"/>
      <c r="AK50" s="325"/>
      <c r="AL50" s="324"/>
      <c r="AM50" s="325"/>
      <c r="AN50" s="269">
        <f t="shared" si="4"/>
        <v>0</v>
      </c>
      <c r="AO50" s="270">
        <f>P!AK52</f>
        <v>60</v>
      </c>
      <c r="AP50" s="271">
        <f t="shared" si="5"/>
        <v>2</v>
      </c>
      <c r="AQ50" s="87" t="str">
        <f t="shared" si="6"/>
        <v xml:space="preserve"> </v>
      </c>
    </row>
    <row r="51" spans="1:43">
      <c r="A51" s="85">
        <v>49</v>
      </c>
      <c r="B51" s="109" t="s">
        <v>58</v>
      </c>
      <c r="C51" s="85" t="s">
        <v>31</v>
      </c>
      <c r="D51" s="261">
        <f>[1]R!M52</f>
        <v>70</v>
      </c>
      <c r="E51" s="261">
        <f>[1]R!K52</f>
        <v>0</v>
      </c>
      <c r="F51" s="262">
        <f>P!AJ53</f>
        <v>0</v>
      </c>
      <c r="G51" s="262">
        <f t="shared" si="3"/>
        <v>0</v>
      </c>
      <c r="H51" s="295"/>
      <c r="I51" s="296"/>
      <c r="J51" s="295"/>
      <c r="K51" s="296"/>
      <c r="L51" s="324"/>
      <c r="M51" s="325"/>
      <c r="N51" s="324"/>
      <c r="O51" s="325"/>
      <c r="P51" s="324"/>
      <c r="Q51" s="325"/>
      <c r="R51" s="324"/>
      <c r="S51" s="325"/>
      <c r="T51" s="324"/>
      <c r="U51" s="325"/>
      <c r="V51" s="324"/>
      <c r="W51" s="325"/>
      <c r="X51" s="324"/>
      <c r="Y51" s="325"/>
      <c r="Z51" s="324"/>
      <c r="AA51" s="325"/>
      <c r="AB51" s="324"/>
      <c r="AC51" s="325"/>
      <c r="AD51" s="324"/>
      <c r="AE51" s="325"/>
      <c r="AF51" s="324"/>
      <c r="AG51" s="325"/>
      <c r="AH51" s="324"/>
      <c r="AI51" s="325"/>
      <c r="AJ51" s="324"/>
      <c r="AK51" s="325"/>
      <c r="AL51" s="324"/>
      <c r="AM51" s="325"/>
      <c r="AN51" s="269">
        <f t="shared" si="4"/>
        <v>0</v>
      </c>
      <c r="AO51" s="270">
        <f>P!AK53</f>
        <v>70</v>
      </c>
      <c r="AP51" s="271">
        <f t="shared" si="5"/>
        <v>0</v>
      </c>
      <c r="AQ51" s="87" t="str">
        <f t="shared" si="6"/>
        <v>০</v>
      </c>
    </row>
    <row r="52" spans="1:43">
      <c r="A52" s="85">
        <v>50</v>
      </c>
      <c r="B52" s="109" t="s">
        <v>59</v>
      </c>
      <c r="C52" s="85" t="s">
        <v>60</v>
      </c>
      <c r="D52" s="261">
        <f>[1]R!M53</f>
        <v>30</v>
      </c>
      <c r="E52" s="261">
        <f>[1]R!K53</f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4"/>
      <c r="M52" s="325"/>
      <c r="N52" s="324"/>
      <c r="O52" s="325"/>
      <c r="P52" s="324"/>
      <c r="Q52" s="325"/>
      <c r="R52" s="324"/>
      <c r="S52" s="325"/>
      <c r="T52" s="324"/>
      <c r="U52" s="325"/>
      <c r="V52" s="324"/>
      <c r="W52" s="325"/>
      <c r="X52" s="324"/>
      <c r="Y52" s="325"/>
      <c r="Z52" s="324"/>
      <c r="AA52" s="325"/>
      <c r="AB52" s="324"/>
      <c r="AC52" s="325"/>
      <c r="AD52" s="324"/>
      <c r="AE52" s="325"/>
      <c r="AF52" s="324"/>
      <c r="AG52" s="325"/>
      <c r="AH52" s="324"/>
      <c r="AI52" s="325"/>
      <c r="AJ52" s="324"/>
      <c r="AK52" s="325"/>
      <c r="AL52" s="324"/>
      <c r="AM52" s="325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f>[1]R!M54</f>
        <v>0.9</v>
      </c>
      <c r="E53" s="261">
        <f>[1]R!K54</f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4"/>
      <c r="M53" s="325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25"/>
      <c r="Z53" s="324"/>
      <c r="AA53" s="325"/>
      <c r="AB53" s="324"/>
      <c r="AC53" s="325"/>
      <c r="AD53" s="324"/>
      <c r="AE53" s="325"/>
      <c r="AF53" s="324"/>
      <c r="AG53" s="325"/>
      <c r="AH53" s="324"/>
      <c r="AI53" s="325"/>
      <c r="AJ53" s="324"/>
      <c r="AK53" s="325"/>
      <c r="AL53" s="324"/>
      <c r="AM53" s="325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f>[1]R!M55</f>
        <v>0.7561224489795918</v>
      </c>
      <c r="E54" s="261">
        <f>[1]R!K55</f>
        <v>80</v>
      </c>
      <c r="F54" s="262">
        <f>P!AJ56</f>
        <v>0</v>
      </c>
      <c r="G54" s="262">
        <f t="shared" si="3"/>
        <v>80</v>
      </c>
      <c r="H54" s="295"/>
      <c r="I54" s="296"/>
      <c r="J54" s="295"/>
      <c r="K54" s="296"/>
      <c r="L54" s="324"/>
      <c r="M54" s="325"/>
      <c r="N54" s="324"/>
      <c r="O54" s="325"/>
      <c r="P54" s="324"/>
      <c r="Q54" s="325"/>
      <c r="R54" s="324"/>
      <c r="S54" s="325"/>
      <c r="T54" s="324"/>
      <c r="U54" s="325"/>
      <c r="V54" s="324"/>
      <c r="W54" s="325"/>
      <c r="X54" s="324"/>
      <c r="Y54" s="325"/>
      <c r="Z54" s="324"/>
      <c r="AA54" s="325"/>
      <c r="AB54" s="324"/>
      <c r="AC54" s="325"/>
      <c r="AD54" s="324"/>
      <c r="AE54" s="325"/>
      <c r="AF54" s="324"/>
      <c r="AG54" s="325"/>
      <c r="AH54" s="324"/>
      <c r="AI54" s="325"/>
      <c r="AJ54" s="324"/>
      <c r="AK54" s="325"/>
      <c r="AL54" s="324"/>
      <c r="AM54" s="325"/>
      <c r="AN54" s="269">
        <f t="shared" si="4"/>
        <v>0</v>
      </c>
      <c r="AO54" s="270">
        <f>P!AK56</f>
        <v>0.7561224489795918</v>
      </c>
      <c r="AP54" s="271">
        <f t="shared" si="5"/>
        <v>80</v>
      </c>
      <c r="AQ54" s="87" t="str">
        <f t="shared" si="6"/>
        <v xml:space="preserve"> </v>
      </c>
    </row>
    <row r="55" spans="1:43">
      <c r="A55" s="85">
        <v>53</v>
      </c>
      <c r="B55" s="109" t="s">
        <v>63</v>
      </c>
      <c r="C55" s="85" t="s">
        <v>31</v>
      </c>
      <c r="D55" s="261">
        <f>[1]R!M56</f>
        <v>0.34215845626501457</v>
      </c>
      <c r="E55" s="261">
        <f>[1]R!K56</f>
        <v>74</v>
      </c>
      <c r="F55" s="262">
        <f>P!AJ57</f>
        <v>0</v>
      </c>
      <c r="G55" s="262">
        <f t="shared" si="3"/>
        <v>74</v>
      </c>
      <c r="H55" s="295"/>
      <c r="I55" s="296"/>
      <c r="J55" s="295"/>
      <c r="K55" s="296"/>
      <c r="L55" s="324"/>
      <c r="M55" s="325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325"/>
      <c r="Z55" s="324"/>
      <c r="AA55" s="325"/>
      <c r="AB55" s="324"/>
      <c r="AC55" s="325"/>
      <c r="AD55" s="324"/>
      <c r="AE55" s="325"/>
      <c r="AF55" s="324"/>
      <c r="AG55" s="325"/>
      <c r="AH55" s="324"/>
      <c r="AI55" s="325"/>
      <c r="AJ55" s="324"/>
      <c r="AK55" s="325"/>
      <c r="AL55" s="324"/>
      <c r="AM55" s="325"/>
      <c r="AN55" s="269">
        <f t="shared" si="4"/>
        <v>0</v>
      </c>
      <c r="AO55" s="270">
        <f>P!AK57</f>
        <v>0.34215845626501457</v>
      </c>
      <c r="AP55" s="271">
        <f t="shared" si="5"/>
        <v>74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f>[1]R!M57</f>
        <v>20</v>
      </c>
      <c r="E56" s="261">
        <f>[1]R!K57</f>
        <v>0</v>
      </c>
      <c r="F56" s="262">
        <f>P!AJ58</f>
        <v>17</v>
      </c>
      <c r="G56" s="262">
        <f t="shared" si="3"/>
        <v>17</v>
      </c>
      <c r="H56" s="295">
        <v>12</v>
      </c>
      <c r="I56" s="296"/>
      <c r="J56" s="295">
        <v>5</v>
      </c>
      <c r="K56" s="296"/>
      <c r="L56" s="324"/>
      <c r="M56" s="325"/>
      <c r="N56" s="324"/>
      <c r="O56" s="325"/>
      <c r="P56" s="324"/>
      <c r="Q56" s="325"/>
      <c r="R56" s="324"/>
      <c r="S56" s="325"/>
      <c r="T56" s="324"/>
      <c r="U56" s="325"/>
      <c r="V56" s="324"/>
      <c r="W56" s="325"/>
      <c r="X56" s="324"/>
      <c r="Y56" s="325"/>
      <c r="Z56" s="324"/>
      <c r="AA56" s="325"/>
      <c r="AB56" s="324"/>
      <c r="AC56" s="325"/>
      <c r="AD56" s="324"/>
      <c r="AE56" s="325"/>
      <c r="AF56" s="324"/>
      <c r="AG56" s="325"/>
      <c r="AH56" s="324"/>
      <c r="AI56" s="325"/>
      <c r="AJ56" s="324"/>
      <c r="AK56" s="325"/>
      <c r="AL56" s="324"/>
      <c r="AM56" s="325"/>
      <c r="AN56" s="269">
        <f t="shared" si="4"/>
        <v>0</v>
      </c>
      <c r="AO56" s="270">
        <f>P!AK58</f>
        <v>20</v>
      </c>
      <c r="AP56" s="271">
        <f t="shared" si="5"/>
        <v>17</v>
      </c>
      <c r="AQ56" s="87" t="str">
        <f t="shared" si="6"/>
        <v xml:space="preserve"> </v>
      </c>
    </row>
    <row r="57" spans="1:43">
      <c r="A57" s="85">
        <v>55</v>
      </c>
      <c r="B57" s="109" t="s">
        <v>65</v>
      </c>
      <c r="C57" s="85" t="s">
        <v>66</v>
      </c>
      <c r="D57" s="261">
        <f>[1]R!M58</f>
        <v>900</v>
      </c>
      <c r="E57" s="261">
        <f>[1]R!K58</f>
        <v>0</v>
      </c>
      <c r="F57" s="262">
        <f>P!AJ59</f>
        <v>0</v>
      </c>
      <c r="G57" s="262">
        <f t="shared" si="3"/>
        <v>0</v>
      </c>
      <c r="H57" s="295">
        <v>0.5</v>
      </c>
      <c r="I57" s="296"/>
      <c r="J57" s="295"/>
      <c r="K57" s="296"/>
      <c r="L57" s="324"/>
      <c r="M57" s="325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25"/>
      <c r="Z57" s="324"/>
      <c r="AA57" s="325"/>
      <c r="AB57" s="324"/>
      <c r="AC57" s="325"/>
      <c r="AD57" s="324"/>
      <c r="AE57" s="325"/>
      <c r="AF57" s="324"/>
      <c r="AG57" s="325"/>
      <c r="AH57" s="324"/>
      <c r="AI57" s="325"/>
      <c r="AJ57" s="324"/>
      <c r="AK57" s="325"/>
      <c r="AL57" s="324"/>
      <c r="AM57" s="325"/>
      <c r="AN57" s="269">
        <f t="shared" si="4"/>
        <v>0</v>
      </c>
      <c r="AO57" s="270">
        <f>P!AK59</f>
        <v>900</v>
      </c>
      <c r="AP57" s="271">
        <f t="shared" si="5"/>
        <v>0</v>
      </c>
      <c r="AQ57" s="87" t="str">
        <f t="shared" si="6"/>
        <v>০</v>
      </c>
    </row>
    <row r="58" spans="1:43">
      <c r="A58" s="85">
        <v>56</v>
      </c>
      <c r="B58" s="109" t="s">
        <v>67</v>
      </c>
      <c r="C58" s="85" t="s">
        <v>31</v>
      </c>
      <c r="D58" s="261">
        <f>[1]R!M59</f>
        <v>267.55555555555554</v>
      </c>
      <c r="E58" s="261">
        <f>[1]R!K59</f>
        <v>0</v>
      </c>
      <c r="F58" s="262">
        <f>P!AJ60</f>
        <v>0</v>
      </c>
      <c r="G58" s="262">
        <f t="shared" si="3"/>
        <v>0</v>
      </c>
      <c r="H58" s="295">
        <v>3</v>
      </c>
      <c r="I58" s="296"/>
      <c r="J58" s="295">
        <v>1</v>
      </c>
      <c r="K58" s="296"/>
      <c r="L58" s="324"/>
      <c r="M58" s="325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325"/>
      <c r="Z58" s="324"/>
      <c r="AA58" s="325"/>
      <c r="AB58" s="324"/>
      <c r="AC58" s="325"/>
      <c r="AD58" s="324"/>
      <c r="AE58" s="325"/>
      <c r="AF58" s="324"/>
      <c r="AG58" s="325"/>
      <c r="AH58" s="324"/>
      <c r="AI58" s="325"/>
      <c r="AJ58" s="324"/>
      <c r="AK58" s="325"/>
      <c r="AL58" s="324"/>
      <c r="AM58" s="325"/>
      <c r="AN58" s="269">
        <f t="shared" si="4"/>
        <v>0</v>
      </c>
      <c r="AO58" s="270">
        <f>P!AK60</f>
        <v>267.55555555555554</v>
      </c>
      <c r="AP58" s="271">
        <f t="shared" si="5"/>
        <v>0</v>
      </c>
      <c r="AQ58" s="87" t="str">
        <f t="shared" si="6"/>
        <v>০</v>
      </c>
    </row>
    <row r="59" spans="1:43">
      <c r="A59" s="85">
        <v>57</v>
      </c>
      <c r="B59" s="109" t="s">
        <v>68</v>
      </c>
      <c r="C59" s="85" t="s">
        <v>31</v>
      </c>
      <c r="D59" s="261">
        <f>[1]R!M60</f>
        <v>130</v>
      </c>
      <c r="E59" s="261">
        <f>[1]R!K60</f>
        <v>0</v>
      </c>
      <c r="F59" s="262">
        <f>P!AJ61</f>
        <v>0</v>
      </c>
      <c r="G59" s="262">
        <f t="shared" si="3"/>
        <v>0</v>
      </c>
      <c r="H59" s="295"/>
      <c r="I59" s="296"/>
      <c r="J59" s="295"/>
      <c r="K59" s="296"/>
      <c r="L59" s="324"/>
      <c r="M59" s="325"/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325"/>
      <c r="Z59" s="324"/>
      <c r="AA59" s="325"/>
      <c r="AB59" s="324"/>
      <c r="AC59" s="325"/>
      <c r="AD59" s="324"/>
      <c r="AE59" s="325"/>
      <c r="AF59" s="324"/>
      <c r="AG59" s="325"/>
      <c r="AH59" s="324"/>
      <c r="AI59" s="325"/>
      <c r="AJ59" s="324"/>
      <c r="AK59" s="325"/>
      <c r="AL59" s="324"/>
      <c r="AM59" s="325"/>
      <c r="AN59" s="269">
        <f t="shared" si="4"/>
        <v>0</v>
      </c>
      <c r="AO59" s="270">
        <f>P!AK61</f>
        <v>130</v>
      </c>
      <c r="AP59" s="271">
        <f t="shared" si="5"/>
        <v>0</v>
      </c>
      <c r="AQ59" s="87" t="str">
        <f t="shared" si="6"/>
        <v>০</v>
      </c>
    </row>
    <row r="60" spans="1:43">
      <c r="A60" s="85">
        <v>58</v>
      </c>
      <c r="B60" s="109" t="s">
        <v>69</v>
      </c>
      <c r="C60" s="85" t="s">
        <v>26</v>
      </c>
      <c r="D60" s="261">
        <f>[1]R!M61</f>
        <v>110</v>
      </c>
      <c r="E60" s="261">
        <f>[1]R!K61</f>
        <v>0</v>
      </c>
      <c r="F60" s="262">
        <f>P!AJ62</f>
        <v>5</v>
      </c>
      <c r="G60" s="262">
        <f t="shared" si="3"/>
        <v>5</v>
      </c>
      <c r="H60" s="295">
        <v>3</v>
      </c>
      <c r="I60" s="296"/>
      <c r="J60" s="295">
        <v>5</v>
      </c>
      <c r="K60" s="296"/>
      <c r="L60" s="324"/>
      <c r="M60" s="325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25"/>
      <c r="Z60" s="324"/>
      <c r="AA60" s="325"/>
      <c r="AB60" s="324"/>
      <c r="AC60" s="325"/>
      <c r="AD60" s="324"/>
      <c r="AE60" s="325"/>
      <c r="AF60" s="324"/>
      <c r="AG60" s="325"/>
      <c r="AH60" s="324"/>
      <c r="AI60" s="325"/>
      <c r="AJ60" s="324"/>
      <c r="AK60" s="325"/>
      <c r="AL60" s="324"/>
      <c r="AM60" s="325"/>
      <c r="AN60" s="269">
        <f t="shared" si="4"/>
        <v>0</v>
      </c>
      <c r="AO60" s="270">
        <f>P!AK62</f>
        <v>110</v>
      </c>
      <c r="AP60" s="271">
        <f t="shared" si="5"/>
        <v>5</v>
      </c>
      <c r="AQ60" s="87" t="str">
        <f t="shared" si="6"/>
        <v xml:space="preserve"> </v>
      </c>
    </row>
    <row r="61" spans="1:43">
      <c r="A61" s="85">
        <v>59</v>
      </c>
      <c r="B61" s="109" t="s">
        <v>70</v>
      </c>
      <c r="C61" s="85" t="s">
        <v>9</v>
      </c>
      <c r="D61" s="261">
        <f>[1]R!M62</f>
        <v>620</v>
      </c>
      <c r="E61" s="261">
        <f>[1]R!K62</f>
        <v>0</v>
      </c>
      <c r="F61" s="262">
        <f>P!AJ63</f>
        <v>1</v>
      </c>
      <c r="G61" s="262">
        <f t="shared" si="3"/>
        <v>1</v>
      </c>
      <c r="H61" s="295">
        <v>0.5</v>
      </c>
      <c r="I61" s="296"/>
      <c r="J61" s="295">
        <v>0.5</v>
      </c>
      <c r="K61" s="296"/>
      <c r="L61" s="324"/>
      <c r="M61" s="325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25"/>
      <c r="Z61" s="324"/>
      <c r="AA61" s="325"/>
      <c r="AB61" s="324"/>
      <c r="AC61" s="325"/>
      <c r="AD61" s="324"/>
      <c r="AE61" s="325"/>
      <c r="AF61" s="324"/>
      <c r="AG61" s="325"/>
      <c r="AH61" s="324"/>
      <c r="AI61" s="325"/>
      <c r="AJ61" s="324"/>
      <c r="AK61" s="325"/>
      <c r="AL61" s="324"/>
      <c r="AM61" s="325"/>
      <c r="AN61" s="269">
        <f t="shared" si="4"/>
        <v>0</v>
      </c>
      <c r="AO61" s="270">
        <f>P!AK63</f>
        <v>620</v>
      </c>
      <c r="AP61" s="271">
        <f t="shared" si="5"/>
        <v>1</v>
      </c>
      <c r="AQ61" s="87" t="str">
        <f t="shared" si="6"/>
        <v xml:space="preserve"> </v>
      </c>
    </row>
    <row r="62" spans="1:43">
      <c r="A62" s="85">
        <v>60</v>
      </c>
      <c r="B62" s="109" t="s">
        <v>71</v>
      </c>
      <c r="C62" s="85" t="s">
        <v>9</v>
      </c>
      <c r="D62" s="261">
        <f>[1]R!M63</f>
        <v>640.00006780456999</v>
      </c>
      <c r="E62" s="261">
        <f>[1]R!K63</f>
        <v>1.3100000000000005</v>
      </c>
      <c r="F62" s="262">
        <f>P!AJ64</f>
        <v>0.1</v>
      </c>
      <c r="G62" s="262">
        <f t="shared" si="3"/>
        <v>1.4100000000000006</v>
      </c>
      <c r="H62" s="295">
        <v>0.7</v>
      </c>
      <c r="I62" s="296"/>
      <c r="J62" s="295">
        <v>0.2</v>
      </c>
      <c r="K62" s="296"/>
      <c r="L62" s="324"/>
      <c r="M62" s="325"/>
      <c r="N62" s="324"/>
      <c r="O62" s="325"/>
      <c r="P62" s="324"/>
      <c r="Q62" s="325"/>
      <c r="R62" s="324"/>
      <c r="S62" s="325"/>
      <c r="T62" s="324"/>
      <c r="U62" s="325"/>
      <c r="V62" s="324"/>
      <c r="W62" s="325"/>
      <c r="X62" s="324"/>
      <c r="Y62" s="325"/>
      <c r="Z62" s="324"/>
      <c r="AA62" s="325"/>
      <c r="AB62" s="324"/>
      <c r="AC62" s="325"/>
      <c r="AD62" s="324"/>
      <c r="AE62" s="325"/>
      <c r="AF62" s="324"/>
      <c r="AG62" s="325"/>
      <c r="AH62" s="324"/>
      <c r="AI62" s="325"/>
      <c r="AJ62" s="324"/>
      <c r="AK62" s="325"/>
      <c r="AL62" s="324"/>
      <c r="AM62" s="325"/>
      <c r="AN62" s="269">
        <f t="shared" si="4"/>
        <v>0</v>
      </c>
      <c r="AO62" s="270">
        <f>P!AK64</f>
        <v>5600</v>
      </c>
      <c r="AP62" s="271">
        <f t="shared" si="5"/>
        <v>1.4100000000000006</v>
      </c>
      <c r="AQ62" s="87" t="str">
        <f t="shared" si="6"/>
        <v xml:space="preserve"> </v>
      </c>
    </row>
    <row r="63" spans="1:43">
      <c r="A63" s="85">
        <v>61</v>
      </c>
      <c r="B63" s="109" t="s">
        <v>72</v>
      </c>
      <c r="C63" s="85" t="s">
        <v>9</v>
      </c>
      <c r="D63" s="261">
        <f>[1]R!M64</f>
        <v>399.99999999999994</v>
      </c>
      <c r="E63" s="261">
        <f>[1]R!K64</f>
        <v>0</v>
      </c>
      <c r="F63" s="262">
        <f>P!AJ65</f>
        <v>0</v>
      </c>
      <c r="G63" s="262">
        <f t="shared" si="3"/>
        <v>0</v>
      </c>
      <c r="H63" s="295">
        <v>0.1</v>
      </c>
      <c r="I63" s="296"/>
      <c r="J63" s="295"/>
      <c r="K63" s="296"/>
      <c r="L63" s="324"/>
      <c r="M63" s="325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325"/>
      <c r="Z63" s="324"/>
      <c r="AA63" s="325"/>
      <c r="AB63" s="324"/>
      <c r="AC63" s="325"/>
      <c r="AD63" s="324"/>
      <c r="AE63" s="325"/>
      <c r="AF63" s="324"/>
      <c r="AG63" s="325"/>
      <c r="AH63" s="324"/>
      <c r="AI63" s="325"/>
      <c r="AJ63" s="324"/>
      <c r="AK63" s="325"/>
      <c r="AL63" s="324"/>
      <c r="AM63" s="325"/>
      <c r="AN63" s="269">
        <f t="shared" si="4"/>
        <v>0</v>
      </c>
      <c r="AO63" s="270">
        <f>P!AK65</f>
        <v>399.99999999999994</v>
      </c>
      <c r="AP63" s="271">
        <f t="shared" si="5"/>
        <v>0</v>
      </c>
      <c r="AQ63" s="87" t="str">
        <f t="shared" si="6"/>
        <v>০</v>
      </c>
    </row>
    <row r="64" spans="1:43">
      <c r="A64" s="85">
        <v>62</v>
      </c>
      <c r="B64" s="109" t="s">
        <v>73</v>
      </c>
      <c r="C64" s="85" t="s">
        <v>9</v>
      </c>
      <c r="D64" s="261">
        <f>[1]R!M65</f>
        <v>240</v>
      </c>
      <c r="E64" s="261">
        <f>[1]R!K65</f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4"/>
      <c r="M64" s="325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25"/>
      <c r="Z64" s="324"/>
      <c r="AA64" s="325"/>
      <c r="AB64" s="324"/>
      <c r="AC64" s="325"/>
      <c r="AD64" s="324"/>
      <c r="AE64" s="325"/>
      <c r="AF64" s="324"/>
      <c r="AG64" s="325"/>
      <c r="AH64" s="324"/>
      <c r="AI64" s="325"/>
      <c r="AJ64" s="324"/>
      <c r="AK64" s="325"/>
      <c r="AL64" s="324"/>
      <c r="AM64" s="325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f>[1]R!M66</f>
        <v>874.87109350437015</v>
      </c>
      <c r="E65" s="261">
        <f>[1]R!K66</f>
        <v>0.18000000000000016</v>
      </c>
      <c r="F65" s="262">
        <f>P!AJ67</f>
        <v>0</v>
      </c>
      <c r="G65" s="262">
        <f t="shared" si="3"/>
        <v>0.18000000000000016</v>
      </c>
      <c r="H65" s="295">
        <v>0.3</v>
      </c>
      <c r="I65" s="296"/>
      <c r="J65" s="295">
        <v>0.05</v>
      </c>
      <c r="K65" s="296"/>
      <c r="L65" s="324"/>
      <c r="M65" s="325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25"/>
      <c r="Z65" s="324"/>
      <c r="AA65" s="325"/>
      <c r="AB65" s="324"/>
      <c r="AC65" s="325"/>
      <c r="AD65" s="324"/>
      <c r="AE65" s="325"/>
      <c r="AF65" s="324"/>
      <c r="AG65" s="325"/>
      <c r="AH65" s="324"/>
      <c r="AI65" s="325"/>
      <c r="AJ65" s="324"/>
      <c r="AK65" s="325"/>
      <c r="AL65" s="324"/>
      <c r="AM65" s="325"/>
      <c r="AN65" s="269">
        <f t="shared" si="4"/>
        <v>0</v>
      </c>
      <c r="AO65" s="270">
        <f>P!AK67</f>
        <v>874.87109350437015</v>
      </c>
      <c r="AP65" s="271">
        <f t="shared" si="5"/>
        <v>0.18000000000000016</v>
      </c>
      <c r="AQ65" s="87" t="str">
        <f t="shared" si="6"/>
        <v>NZ</v>
      </c>
    </row>
    <row r="66" spans="1:44">
      <c r="A66" s="85">
        <v>64</v>
      </c>
      <c r="B66" s="109" t="s">
        <v>75</v>
      </c>
      <c r="C66" s="85" t="s">
        <v>31</v>
      </c>
      <c r="D66" s="261">
        <f>[1]R!M67</f>
        <v>18</v>
      </c>
      <c r="E66" s="261">
        <f>[1]R!K67</f>
        <v>0.96000000000000085</v>
      </c>
      <c r="F66" s="262">
        <f>P!AJ68</f>
        <v>0</v>
      </c>
      <c r="G66" s="262">
        <f t="shared" si="3"/>
        <v>0.96000000000000085</v>
      </c>
      <c r="H66" s="295">
        <v>1</v>
      </c>
      <c r="I66" s="296"/>
      <c r="J66" s="295"/>
      <c r="K66" s="296"/>
      <c r="L66" s="324"/>
      <c r="M66" s="325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325"/>
      <c r="Z66" s="324"/>
      <c r="AA66" s="325"/>
      <c r="AB66" s="324"/>
      <c r="AC66" s="325"/>
      <c r="AD66" s="324"/>
      <c r="AE66" s="325"/>
      <c r="AF66" s="324"/>
      <c r="AG66" s="325"/>
      <c r="AH66" s="324"/>
      <c r="AI66" s="325"/>
      <c r="AJ66" s="324"/>
      <c r="AK66" s="325"/>
      <c r="AL66" s="324"/>
      <c r="AM66" s="325"/>
      <c r="AN66" s="269">
        <f t="shared" si="4"/>
        <v>0</v>
      </c>
      <c r="AO66" s="270">
        <f>P!AK68</f>
        <v>18</v>
      </c>
      <c r="AP66" s="271">
        <f t="shared" si="5"/>
        <v>0.96000000000000085</v>
      </c>
      <c r="AQ66" s="87" t="str">
        <f t="shared" si="6"/>
        <v>NZ</v>
      </c>
    </row>
    <row r="67" spans="1:44">
      <c r="A67" s="85">
        <v>65</v>
      </c>
      <c r="B67" s="109" t="s">
        <v>76</v>
      </c>
      <c r="C67" s="85" t="s">
        <v>31</v>
      </c>
      <c r="D67" s="261">
        <f>[1]R!M68</f>
        <v>18</v>
      </c>
      <c r="E67" s="261">
        <f>[1]R!K68</f>
        <v>0.98999999999999844</v>
      </c>
      <c r="F67" s="262">
        <f>P!AJ69</f>
        <v>0</v>
      </c>
      <c r="G67" s="262">
        <f t="shared" si="3"/>
        <v>0.98999999999999844</v>
      </c>
      <c r="H67" s="295">
        <v>1</v>
      </c>
      <c r="I67" s="296"/>
      <c r="J67" s="295"/>
      <c r="K67" s="296"/>
      <c r="L67" s="324"/>
      <c r="M67" s="325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25"/>
      <c r="Z67" s="324"/>
      <c r="AA67" s="325"/>
      <c r="AB67" s="324"/>
      <c r="AC67" s="325"/>
      <c r="AD67" s="324"/>
      <c r="AE67" s="325"/>
      <c r="AF67" s="324"/>
      <c r="AG67" s="325"/>
      <c r="AH67" s="324"/>
      <c r="AI67" s="325"/>
      <c r="AJ67" s="324"/>
      <c r="AK67" s="325"/>
      <c r="AL67" s="324"/>
      <c r="AM67" s="325"/>
      <c r="AN67" s="269">
        <f t="shared" si="4"/>
        <v>0</v>
      </c>
      <c r="AO67" s="270">
        <f>P!AK69</f>
        <v>18</v>
      </c>
      <c r="AP67" s="271">
        <f t="shared" ref="AP67:AP130" si="7">G67-AN67</f>
        <v>0.98999999999999844</v>
      </c>
      <c r="AQ67" s="87" t="str">
        <f t="shared" si="6"/>
        <v>NZ</v>
      </c>
    </row>
    <row r="68" spans="1:44">
      <c r="A68" s="85">
        <v>66</v>
      </c>
      <c r="B68" s="109" t="s">
        <v>77</v>
      </c>
      <c r="C68" s="85" t="s">
        <v>9</v>
      </c>
      <c r="D68" s="261">
        <f>[1]R!M69</f>
        <v>5729.9121911100992</v>
      </c>
      <c r="E68" s="261">
        <f>[1]R!K69</f>
        <v>6.5714285709999709E-2</v>
      </c>
      <c r="F68" s="262">
        <f>P!AJ70</f>
        <v>0.1</v>
      </c>
      <c r="G68" s="262">
        <f t="shared" ref="G68:G133" si="8">E68+F68</f>
        <v>0.16571428570999971</v>
      </c>
      <c r="H68" s="295">
        <v>0.1</v>
      </c>
      <c r="I68" s="296"/>
      <c r="J68" s="295">
        <v>0.1</v>
      </c>
      <c r="K68" s="296"/>
      <c r="L68" s="324"/>
      <c r="M68" s="325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25"/>
      <c r="Z68" s="324"/>
      <c r="AA68" s="325"/>
      <c r="AB68" s="324"/>
      <c r="AC68" s="325"/>
      <c r="AD68" s="324"/>
      <c r="AE68" s="325"/>
      <c r="AF68" s="324"/>
      <c r="AG68" s="325"/>
      <c r="AH68" s="324"/>
      <c r="AI68" s="325"/>
      <c r="AJ68" s="324"/>
      <c r="AK68" s="325"/>
      <c r="AL68" s="324"/>
      <c r="AM68" s="325"/>
      <c r="AN68" s="269">
        <f t="shared" ref="AN68:AN131" si="9">I68+K68+M68+O68+Q68+S68+AC68+U68+W68+Y68+AA68+AE68+AG68+AI68+AK68+AM68</f>
        <v>0</v>
      </c>
      <c r="AO68" s="270">
        <f>P!AK70</f>
        <v>5600</v>
      </c>
      <c r="AP68" s="271">
        <f t="shared" si="7"/>
        <v>0.16571428570999971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f>[1]R!M70</f>
        <v>571.55955393333829</v>
      </c>
      <c r="E69" s="261">
        <f>[1]R!K70</f>
        <v>0.30999999999999961</v>
      </c>
      <c r="F69" s="262">
        <f>P!AJ71</f>
        <v>0</v>
      </c>
      <c r="G69" s="262">
        <f t="shared" si="8"/>
        <v>0.30999999999999961</v>
      </c>
      <c r="H69" s="295">
        <v>0.2</v>
      </c>
      <c r="I69" s="296"/>
      <c r="J69" s="295">
        <v>0.02</v>
      </c>
      <c r="K69" s="296"/>
      <c r="L69" s="324"/>
      <c r="M69" s="325"/>
      <c r="N69" s="324"/>
      <c r="O69" s="325"/>
      <c r="P69" s="324"/>
      <c r="Q69" s="325"/>
      <c r="R69" s="324"/>
      <c r="S69" s="325"/>
      <c r="T69" s="324"/>
      <c r="U69" s="325"/>
      <c r="V69" s="324"/>
      <c r="W69" s="325"/>
      <c r="X69" s="324"/>
      <c r="Y69" s="325"/>
      <c r="Z69" s="324"/>
      <c r="AA69" s="325"/>
      <c r="AB69" s="324"/>
      <c r="AC69" s="325"/>
      <c r="AD69" s="324"/>
      <c r="AE69" s="325"/>
      <c r="AF69" s="324"/>
      <c r="AG69" s="325"/>
      <c r="AH69" s="324"/>
      <c r="AI69" s="325"/>
      <c r="AJ69" s="324"/>
      <c r="AK69" s="325"/>
      <c r="AL69" s="324"/>
      <c r="AM69" s="325"/>
      <c r="AN69" s="269">
        <f t="shared" si="9"/>
        <v>0</v>
      </c>
      <c r="AO69" s="270">
        <f>P!AK71</f>
        <v>571.55955393333829</v>
      </c>
      <c r="AP69" s="271">
        <f t="shared" si="7"/>
        <v>0.30999999999999961</v>
      </c>
      <c r="AQ69" s="87" t="str">
        <f t="shared" si="10"/>
        <v>NZ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f>[1]R!M71</f>
        <v>1799.211656797864</v>
      </c>
      <c r="E70" s="261">
        <f>[1]R!K71</f>
        <v>5.9999999999999942E-2</v>
      </c>
      <c r="F70" s="262">
        <f>P!AJ72</f>
        <v>0</v>
      </c>
      <c r="G70" s="262">
        <f t="shared" si="8"/>
        <v>5.9999999999999942E-2</v>
      </c>
      <c r="H70" s="295">
        <v>2.5000000000000001E-2</v>
      </c>
      <c r="I70" s="296"/>
      <c r="J70" s="295">
        <v>0.01</v>
      </c>
      <c r="K70" s="296"/>
      <c r="L70" s="324"/>
      <c r="M70" s="325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25"/>
      <c r="Z70" s="324"/>
      <c r="AA70" s="325"/>
      <c r="AB70" s="324"/>
      <c r="AC70" s="325"/>
      <c r="AD70" s="324"/>
      <c r="AE70" s="325"/>
      <c r="AF70" s="324"/>
      <c r="AG70" s="325"/>
      <c r="AH70" s="324"/>
      <c r="AI70" s="325"/>
      <c r="AJ70" s="324"/>
      <c r="AK70" s="325"/>
      <c r="AL70" s="324"/>
      <c r="AM70" s="325"/>
      <c r="AN70" s="269">
        <f t="shared" si="9"/>
        <v>0</v>
      </c>
      <c r="AO70" s="270">
        <f>P!AK72</f>
        <v>1799.211656797864</v>
      </c>
      <c r="AP70" s="271">
        <f t="shared" si="7"/>
        <v>5.9999999999999942E-2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f>[1]R!M72</f>
        <v>8</v>
      </c>
      <c r="E71" s="261">
        <f>[1]R!K72</f>
        <v>0</v>
      </c>
      <c r="F71" s="262">
        <f>P!AJ73</f>
        <v>4</v>
      </c>
      <c r="G71" s="262">
        <f t="shared" si="8"/>
        <v>4</v>
      </c>
      <c r="H71" s="295">
        <v>4</v>
      </c>
      <c r="I71" s="296"/>
      <c r="J71" s="295"/>
      <c r="K71" s="296"/>
      <c r="L71" s="324"/>
      <c r="M71" s="325"/>
      <c r="N71" s="324"/>
      <c r="O71" s="325"/>
      <c r="P71" s="324"/>
      <c r="Q71" s="325"/>
      <c r="R71" s="324"/>
      <c r="S71" s="325"/>
      <c r="T71" s="324"/>
      <c r="U71" s="325"/>
      <c r="V71" s="324"/>
      <c r="W71" s="325"/>
      <c r="X71" s="324"/>
      <c r="Y71" s="325"/>
      <c r="Z71" s="324"/>
      <c r="AA71" s="325"/>
      <c r="AB71" s="324"/>
      <c r="AC71" s="325"/>
      <c r="AD71" s="324"/>
      <c r="AE71" s="325"/>
      <c r="AF71" s="324"/>
      <c r="AG71" s="325"/>
      <c r="AH71" s="324"/>
      <c r="AI71" s="325"/>
      <c r="AJ71" s="324"/>
      <c r="AK71" s="325"/>
      <c r="AL71" s="324"/>
      <c r="AM71" s="325"/>
      <c r="AN71" s="269">
        <f t="shared" si="9"/>
        <v>0</v>
      </c>
      <c r="AO71" s="270">
        <f>P!AK73</f>
        <v>8</v>
      </c>
      <c r="AP71" s="271">
        <f t="shared" si="7"/>
        <v>4</v>
      </c>
      <c r="AQ71" s="87" t="str">
        <f t="shared" si="10"/>
        <v xml:space="preserve"> 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f>[1]R!M73</f>
        <v>768.26086956521738</v>
      </c>
      <c r="E72" s="261">
        <f>[1]R!K73</f>
        <v>0.10000000000000053</v>
      </c>
      <c r="F72" s="262">
        <f>P!AJ74</f>
        <v>5</v>
      </c>
      <c r="G72" s="262">
        <f t="shared" si="8"/>
        <v>5.1000000000000005</v>
      </c>
      <c r="H72" s="295">
        <v>1</v>
      </c>
      <c r="I72" s="296"/>
      <c r="J72" s="295"/>
      <c r="K72" s="296"/>
      <c r="L72" s="324"/>
      <c r="M72" s="325"/>
      <c r="N72" s="324"/>
      <c r="O72" s="325"/>
      <c r="P72" s="324"/>
      <c r="Q72" s="325"/>
      <c r="R72" s="324"/>
      <c r="S72" s="325"/>
      <c r="T72" s="324"/>
      <c r="U72" s="325"/>
      <c r="V72" s="324"/>
      <c r="W72" s="325"/>
      <c r="X72" s="324"/>
      <c r="Y72" s="325"/>
      <c r="Z72" s="324"/>
      <c r="AA72" s="325"/>
      <c r="AB72" s="324"/>
      <c r="AC72" s="325"/>
      <c r="AD72" s="324"/>
      <c r="AE72" s="325"/>
      <c r="AF72" s="324"/>
      <c r="AG72" s="325"/>
      <c r="AH72" s="324"/>
      <c r="AI72" s="325"/>
      <c r="AJ72" s="324"/>
      <c r="AK72" s="325"/>
      <c r="AL72" s="324"/>
      <c r="AM72" s="325"/>
      <c r="AN72" s="269">
        <f t="shared" si="9"/>
        <v>0</v>
      </c>
      <c r="AO72" s="270">
        <f>P!AK74</f>
        <v>778</v>
      </c>
      <c r="AP72" s="271">
        <f t="shared" si="7"/>
        <v>5.1000000000000005</v>
      </c>
      <c r="AQ72" s="87" t="str">
        <f t="shared" si="10"/>
        <v xml:space="preserve"> </v>
      </c>
    </row>
    <row r="73" spans="1:44">
      <c r="A73" s="85">
        <v>71</v>
      </c>
      <c r="B73" s="109" t="s">
        <v>82</v>
      </c>
      <c r="C73" s="85" t="s">
        <v>9</v>
      </c>
      <c r="D73" s="261">
        <f>[1]R!M74</f>
        <v>605.55555555555554</v>
      </c>
      <c r="E73" s="261">
        <f>[1]R!K74</f>
        <v>0</v>
      </c>
      <c r="F73" s="262">
        <f>P!AJ75</f>
        <v>1</v>
      </c>
      <c r="G73" s="262">
        <f t="shared" si="8"/>
        <v>1</v>
      </c>
      <c r="H73" s="295">
        <v>1</v>
      </c>
      <c r="I73" s="296"/>
      <c r="J73" s="295"/>
      <c r="K73" s="296"/>
      <c r="L73" s="324"/>
      <c r="M73" s="325"/>
      <c r="N73" s="324"/>
      <c r="O73" s="325"/>
      <c r="P73" s="324"/>
      <c r="Q73" s="325"/>
      <c r="R73" s="324"/>
      <c r="S73" s="325"/>
      <c r="T73" s="324"/>
      <c r="U73" s="325"/>
      <c r="V73" s="324"/>
      <c r="W73" s="325"/>
      <c r="X73" s="324"/>
      <c r="Y73" s="325"/>
      <c r="Z73" s="324"/>
      <c r="AA73" s="325"/>
      <c r="AB73" s="324"/>
      <c r="AC73" s="325"/>
      <c r="AD73" s="324"/>
      <c r="AE73" s="325"/>
      <c r="AF73" s="324"/>
      <c r="AG73" s="325"/>
      <c r="AH73" s="324"/>
      <c r="AI73" s="325"/>
      <c r="AJ73" s="324"/>
      <c r="AK73" s="325"/>
      <c r="AL73" s="324"/>
      <c r="AM73" s="325"/>
      <c r="AN73" s="269">
        <f t="shared" si="9"/>
        <v>0</v>
      </c>
      <c r="AO73" s="270">
        <f>P!AK75</f>
        <v>600</v>
      </c>
      <c r="AP73" s="271">
        <f t="shared" si="7"/>
        <v>1</v>
      </c>
      <c r="AQ73" s="87" t="str">
        <f t="shared" si="10"/>
        <v xml:space="preserve"> </v>
      </c>
    </row>
    <row r="74" spans="1:44">
      <c r="A74" s="85">
        <v>72</v>
      </c>
      <c r="B74" s="109" t="s">
        <v>83</v>
      </c>
      <c r="C74" s="85" t="s">
        <v>9</v>
      </c>
      <c r="D74" s="261">
        <f>[1]R!M75</f>
        <v>0</v>
      </c>
      <c r="E74" s="261">
        <f>[1]R!K75</f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4"/>
      <c r="M74" s="325"/>
      <c r="N74" s="324"/>
      <c r="O74" s="325"/>
      <c r="P74" s="324"/>
      <c r="Q74" s="325"/>
      <c r="R74" s="324"/>
      <c r="S74" s="325"/>
      <c r="T74" s="324"/>
      <c r="U74" s="325"/>
      <c r="V74" s="324"/>
      <c r="W74" s="325"/>
      <c r="X74" s="324"/>
      <c r="Y74" s="325"/>
      <c r="Z74" s="324"/>
      <c r="AA74" s="325"/>
      <c r="AB74" s="324"/>
      <c r="AC74" s="325"/>
      <c r="AD74" s="324"/>
      <c r="AE74" s="325"/>
      <c r="AF74" s="324"/>
      <c r="AG74" s="325"/>
      <c r="AH74" s="324"/>
      <c r="AI74" s="325"/>
      <c r="AJ74" s="324"/>
      <c r="AK74" s="325"/>
      <c r="AL74" s="324"/>
      <c r="AM74" s="325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f>[1]R!M76</f>
        <v>1690.7563025210086</v>
      </c>
      <c r="E75" s="261">
        <f>[1]R!K76</f>
        <v>0</v>
      </c>
      <c r="F75" s="262">
        <f>P!AJ77</f>
        <v>2</v>
      </c>
      <c r="G75" s="262">
        <f t="shared" si="8"/>
        <v>2</v>
      </c>
      <c r="H75" s="295">
        <v>1.5</v>
      </c>
      <c r="I75" s="296"/>
      <c r="J75" s="295">
        <v>1</v>
      </c>
      <c r="K75" s="296"/>
      <c r="L75" s="324"/>
      <c r="M75" s="325"/>
      <c r="N75" s="324"/>
      <c r="O75" s="325"/>
      <c r="P75" s="324"/>
      <c r="Q75" s="325"/>
      <c r="R75" s="324"/>
      <c r="S75" s="325"/>
      <c r="T75" s="324"/>
      <c r="U75" s="325"/>
      <c r="V75" s="324"/>
      <c r="W75" s="325"/>
      <c r="X75" s="324"/>
      <c r="Y75" s="325"/>
      <c r="Z75" s="324"/>
      <c r="AA75" s="325"/>
      <c r="AB75" s="324"/>
      <c r="AC75" s="325"/>
      <c r="AD75" s="324"/>
      <c r="AE75" s="325"/>
      <c r="AF75" s="324"/>
      <c r="AG75" s="325"/>
      <c r="AH75" s="324"/>
      <c r="AI75" s="325"/>
      <c r="AJ75" s="324"/>
      <c r="AK75" s="325"/>
      <c r="AL75" s="324"/>
      <c r="AM75" s="325"/>
      <c r="AN75" s="269">
        <f t="shared" si="9"/>
        <v>0</v>
      </c>
      <c r="AO75" s="270">
        <f>P!AK77</f>
        <v>1710</v>
      </c>
      <c r="AP75" s="271">
        <f t="shared" si="7"/>
        <v>2</v>
      </c>
      <c r="AQ75" s="87" t="str">
        <f t="shared" si="10"/>
        <v xml:space="preserve"> </v>
      </c>
    </row>
    <row r="76" spans="1:44">
      <c r="A76" s="85">
        <v>74</v>
      </c>
      <c r="B76" s="109" t="s">
        <v>84</v>
      </c>
      <c r="C76" s="85" t="s">
        <v>9</v>
      </c>
      <c r="D76" s="261">
        <f>[1]R!M77</f>
        <v>1825</v>
      </c>
      <c r="E76" s="261">
        <f>[1]R!K77</f>
        <v>0</v>
      </c>
      <c r="F76" s="262">
        <f>P!AJ78</f>
        <v>0</v>
      </c>
      <c r="G76" s="262">
        <f t="shared" si="8"/>
        <v>0</v>
      </c>
      <c r="H76" s="295"/>
      <c r="I76" s="296"/>
      <c r="J76" s="295"/>
      <c r="K76" s="296"/>
      <c r="L76" s="324"/>
      <c r="M76" s="325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325"/>
      <c r="Z76" s="324"/>
      <c r="AA76" s="325"/>
      <c r="AB76" s="324"/>
      <c r="AC76" s="325"/>
      <c r="AD76" s="324"/>
      <c r="AE76" s="325"/>
      <c r="AF76" s="324"/>
      <c r="AG76" s="325"/>
      <c r="AH76" s="324"/>
      <c r="AI76" s="325"/>
      <c r="AJ76" s="324"/>
      <c r="AK76" s="325"/>
      <c r="AL76" s="324"/>
      <c r="AM76" s="325"/>
      <c r="AN76" s="269">
        <f t="shared" si="9"/>
        <v>0</v>
      </c>
      <c r="AO76" s="270">
        <f>P!AK78</f>
        <v>1825</v>
      </c>
      <c r="AP76" s="271">
        <f t="shared" si="7"/>
        <v>0</v>
      </c>
      <c r="AQ76" s="87" t="str">
        <f t="shared" si="10"/>
        <v>০</v>
      </c>
    </row>
    <row r="77" spans="1:44">
      <c r="A77" s="85">
        <v>75</v>
      </c>
      <c r="B77" s="109" t="s">
        <v>85</v>
      </c>
      <c r="C77" s="85" t="s">
        <v>9</v>
      </c>
      <c r="D77" s="261">
        <f>[1]R!M78</f>
        <v>3600.9335783768393</v>
      </c>
      <c r="E77" s="261">
        <f>[1]R!K78</f>
        <v>8.0000000000000016E-2</v>
      </c>
      <c r="F77" s="262">
        <f>P!AJ79</f>
        <v>0</v>
      </c>
      <c r="G77" s="262">
        <f t="shared" si="8"/>
        <v>8.0000000000000016E-2</v>
      </c>
      <c r="H77" s="295">
        <v>0.01</v>
      </c>
      <c r="I77" s="296"/>
      <c r="J77" s="295"/>
      <c r="K77" s="296"/>
      <c r="L77" s="324"/>
      <c r="M77" s="325"/>
      <c r="N77" s="324"/>
      <c r="O77" s="325"/>
      <c r="P77" s="324"/>
      <c r="Q77" s="325"/>
      <c r="R77" s="324"/>
      <c r="S77" s="325"/>
      <c r="T77" s="324"/>
      <c r="U77" s="325"/>
      <c r="V77" s="324"/>
      <c r="W77" s="325"/>
      <c r="X77" s="324"/>
      <c r="Y77" s="325"/>
      <c r="Z77" s="324"/>
      <c r="AA77" s="325"/>
      <c r="AB77" s="324"/>
      <c r="AC77" s="325"/>
      <c r="AD77" s="324"/>
      <c r="AE77" s="325"/>
      <c r="AF77" s="324"/>
      <c r="AG77" s="325"/>
      <c r="AH77" s="324"/>
      <c r="AI77" s="325"/>
      <c r="AJ77" s="324"/>
      <c r="AK77" s="325"/>
      <c r="AL77" s="324"/>
      <c r="AM77" s="325"/>
      <c r="AN77" s="269">
        <f t="shared" si="9"/>
        <v>0</v>
      </c>
      <c r="AO77" s="270">
        <f>P!AK79</f>
        <v>3600.9335783768393</v>
      </c>
      <c r="AP77" s="272">
        <f t="shared" si="7"/>
        <v>8.0000000000000016E-2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f>[1]R!M79</f>
        <v>600</v>
      </c>
      <c r="E78" s="261">
        <f>[1]R!K79</f>
        <v>0</v>
      </c>
      <c r="F78" s="262">
        <f>P!AJ80</f>
        <v>0.1</v>
      </c>
      <c r="G78" s="262">
        <f t="shared" si="8"/>
        <v>0.1</v>
      </c>
      <c r="H78" s="295">
        <v>0.1</v>
      </c>
      <c r="I78" s="296"/>
      <c r="J78" s="295">
        <v>0.05</v>
      </c>
      <c r="K78" s="296"/>
      <c r="L78" s="324"/>
      <c r="M78" s="325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325"/>
      <c r="Z78" s="324"/>
      <c r="AA78" s="325"/>
      <c r="AB78" s="324"/>
      <c r="AC78" s="325"/>
      <c r="AD78" s="324"/>
      <c r="AE78" s="325"/>
      <c r="AF78" s="324"/>
      <c r="AG78" s="325"/>
      <c r="AH78" s="324"/>
      <c r="AI78" s="325"/>
      <c r="AJ78" s="324"/>
      <c r="AK78" s="325"/>
      <c r="AL78" s="324"/>
      <c r="AM78" s="325"/>
      <c r="AN78" s="269">
        <f t="shared" si="9"/>
        <v>0</v>
      </c>
      <c r="AO78" s="270">
        <f>P!AK80</f>
        <v>550</v>
      </c>
      <c r="AP78" s="271">
        <f t="shared" si="7"/>
        <v>0.1</v>
      </c>
      <c r="AQ78" s="87" t="str">
        <f>IF(AND(AP78&gt;=0, AP78&lt;1),IF(AP78=0,"০","NZ")," ")</f>
        <v>NZ</v>
      </c>
    </row>
    <row r="79" spans="1:44">
      <c r="A79" s="85">
        <v>77</v>
      </c>
      <c r="B79" s="109" t="s">
        <v>87</v>
      </c>
      <c r="C79" s="85" t="s">
        <v>9</v>
      </c>
      <c r="D79" s="261">
        <f>[1]R!M80</f>
        <v>300</v>
      </c>
      <c r="E79" s="261">
        <f>[1]R!K80</f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4"/>
      <c r="M79" s="325"/>
      <c r="N79" s="324"/>
      <c r="O79" s="325"/>
      <c r="P79" s="324"/>
      <c r="Q79" s="325"/>
      <c r="R79" s="324"/>
      <c r="S79" s="325"/>
      <c r="T79" s="324"/>
      <c r="U79" s="325"/>
      <c r="V79" s="324"/>
      <c r="W79" s="325"/>
      <c r="X79" s="324"/>
      <c r="Y79" s="325"/>
      <c r="Z79" s="324"/>
      <c r="AA79" s="325"/>
      <c r="AB79" s="324"/>
      <c r="AC79" s="325"/>
      <c r="AD79" s="324"/>
      <c r="AE79" s="325"/>
      <c r="AF79" s="324"/>
      <c r="AG79" s="325"/>
      <c r="AH79" s="324"/>
      <c r="AI79" s="325"/>
      <c r="AJ79" s="324"/>
      <c r="AK79" s="325"/>
      <c r="AL79" s="324"/>
      <c r="AM79" s="325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f>[1]R!M81</f>
        <v>179.91615372086136</v>
      </c>
      <c r="E80" s="261">
        <f>[1]R!K81</f>
        <v>2.1499999999999986</v>
      </c>
      <c r="F80" s="262">
        <f>P!AJ82</f>
        <v>1.5</v>
      </c>
      <c r="G80" s="262">
        <f t="shared" si="8"/>
        <v>3.6499999999999986</v>
      </c>
      <c r="H80" s="295">
        <v>1.5</v>
      </c>
      <c r="I80" s="296"/>
      <c r="J80" s="295">
        <v>0.5</v>
      </c>
      <c r="K80" s="296"/>
      <c r="L80" s="324"/>
      <c r="M80" s="325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25"/>
      <c r="Z80" s="324"/>
      <c r="AA80" s="325"/>
      <c r="AB80" s="324"/>
      <c r="AC80" s="325"/>
      <c r="AD80" s="324"/>
      <c r="AE80" s="325"/>
      <c r="AF80" s="324"/>
      <c r="AG80" s="325"/>
      <c r="AH80" s="324"/>
      <c r="AI80" s="325"/>
      <c r="AJ80" s="324"/>
      <c r="AK80" s="325"/>
      <c r="AL80" s="324"/>
      <c r="AM80" s="325"/>
      <c r="AN80" s="269">
        <f t="shared" si="9"/>
        <v>0</v>
      </c>
      <c r="AO80" s="270">
        <f>P!AK82</f>
        <v>180</v>
      </c>
      <c r="AP80" s="271">
        <f t="shared" si="7"/>
        <v>3.6499999999999986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f>[1]R!M82</f>
        <v>1200</v>
      </c>
      <c r="E81" s="261">
        <f>[1]R!K82</f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4"/>
      <c r="M81" s="325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325"/>
      <c r="Z81" s="324"/>
      <c r="AA81" s="325"/>
      <c r="AB81" s="324"/>
      <c r="AC81" s="325"/>
      <c r="AD81" s="324"/>
      <c r="AE81" s="325"/>
      <c r="AF81" s="324"/>
      <c r="AG81" s="325"/>
      <c r="AH81" s="324"/>
      <c r="AI81" s="325"/>
      <c r="AJ81" s="324"/>
      <c r="AK81" s="325"/>
      <c r="AL81" s="324"/>
      <c r="AM81" s="325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f>[1]R!M83</f>
        <v>160</v>
      </c>
      <c r="E82" s="261">
        <f>[1]R!K83</f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4"/>
      <c r="M82" s="325"/>
      <c r="N82" s="324"/>
      <c r="O82" s="325"/>
      <c r="P82" s="324"/>
      <c r="Q82" s="325"/>
      <c r="R82" s="324"/>
      <c r="S82" s="325"/>
      <c r="T82" s="324"/>
      <c r="U82" s="325"/>
      <c r="V82" s="324"/>
      <c r="W82" s="325"/>
      <c r="X82" s="324"/>
      <c r="Y82" s="325"/>
      <c r="Z82" s="324"/>
      <c r="AA82" s="325"/>
      <c r="AB82" s="324"/>
      <c r="AC82" s="325"/>
      <c r="AD82" s="324"/>
      <c r="AE82" s="325"/>
      <c r="AF82" s="324"/>
      <c r="AG82" s="325"/>
      <c r="AH82" s="324"/>
      <c r="AI82" s="325"/>
      <c r="AJ82" s="324"/>
      <c r="AK82" s="325"/>
      <c r="AL82" s="324"/>
      <c r="AM82" s="325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f>[1]R!M84</f>
        <v>2900</v>
      </c>
      <c r="E83" s="261">
        <f>[1]R!K84</f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4"/>
      <c r="M83" s="325"/>
      <c r="N83" s="324"/>
      <c r="O83" s="325"/>
      <c r="P83" s="324"/>
      <c r="Q83" s="325"/>
      <c r="R83" s="324"/>
      <c r="S83" s="325"/>
      <c r="T83" s="324"/>
      <c r="U83" s="325"/>
      <c r="V83" s="324"/>
      <c r="W83" s="325"/>
      <c r="X83" s="324"/>
      <c r="Y83" s="325"/>
      <c r="Z83" s="324"/>
      <c r="AA83" s="325"/>
      <c r="AB83" s="324"/>
      <c r="AC83" s="325"/>
      <c r="AD83" s="324"/>
      <c r="AE83" s="325"/>
      <c r="AF83" s="324"/>
      <c r="AG83" s="325"/>
      <c r="AH83" s="324"/>
      <c r="AI83" s="325"/>
      <c r="AJ83" s="324"/>
      <c r="AK83" s="325"/>
      <c r="AL83" s="324"/>
      <c r="AM83" s="325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f>[1]R!M85</f>
        <v>2720</v>
      </c>
      <c r="E84" s="261">
        <f>[1]R!K85</f>
        <v>0.21499999999999997</v>
      </c>
      <c r="F84" s="262">
        <f>P!AJ86</f>
        <v>0</v>
      </c>
      <c r="G84" s="262">
        <f t="shared" si="8"/>
        <v>0.21499999999999997</v>
      </c>
      <c r="H84" s="295">
        <v>0.01</v>
      </c>
      <c r="I84" s="296"/>
      <c r="J84" s="295"/>
      <c r="K84" s="296"/>
      <c r="L84" s="324"/>
      <c r="M84" s="325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25"/>
      <c r="Z84" s="324"/>
      <c r="AA84" s="325"/>
      <c r="AB84" s="324"/>
      <c r="AC84" s="325"/>
      <c r="AD84" s="324"/>
      <c r="AE84" s="325"/>
      <c r="AF84" s="324"/>
      <c r="AG84" s="325"/>
      <c r="AH84" s="324"/>
      <c r="AI84" s="325"/>
      <c r="AJ84" s="324"/>
      <c r="AK84" s="325"/>
      <c r="AL84" s="324"/>
      <c r="AM84" s="325"/>
      <c r="AN84" s="269">
        <f t="shared" si="9"/>
        <v>0</v>
      </c>
      <c r="AO84" s="270">
        <f>P!AK86</f>
        <v>2720</v>
      </c>
      <c r="AP84" s="271">
        <f t="shared" si="7"/>
        <v>0.21499999999999997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f>[1]R!M86</f>
        <v>225</v>
      </c>
      <c r="E85" s="261">
        <f>[1]R!K86</f>
        <v>0</v>
      </c>
      <c r="F85" s="262">
        <f>P!AJ87</f>
        <v>0.3</v>
      </c>
      <c r="G85" s="262">
        <f t="shared" si="8"/>
        <v>0.3</v>
      </c>
      <c r="H85" s="295"/>
      <c r="I85" s="296"/>
      <c r="J85" s="295"/>
      <c r="K85" s="296"/>
      <c r="L85" s="324"/>
      <c r="M85" s="325"/>
      <c r="N85" s="324"/>
      <c r="O85" s="325"/>
      <c r="P85" s="324"/>
      <c r="Q85" s="325"/>
      <c r="R85" s="324"/>
      <c r="S85" s="325"/>
      <c r="T85" s="324"/>
      <c r="U85" s="325"/>
      <c r="V85" s="324"/>
      <c r="W85" s="325"/>
      <c r="X85" s="324"/>
      <c r="Y85" s="325"/>
      <c r="Z85" s="324"/>
      <c r="AA85" s="325"/>
      <c r="AB85" s="324"/>
      <c r="AC85" s="325"/>
      <c r="AD85" s="324"/>
      <c r="AE85" s="325"/>
      <c r="AF85" s="324"/>
      <c r="AG85" s="325"/>
      <c r="AH85" s="324"/>
      <c r="AI85" s="325"/>
      <c r="AJ85" s="324"/>
      <c r="AK85" s="325"/>
      <c r="AL85" s="324"/>
      <c r="AM85" s="325"/>
      <c r="AN85" s="269">
        <f t="shared" si="9"/>
        <v>0</v>
      </c>
      <c r="AO85" s="270">
        <f>P!AK87</f>
        <v>216.66666666666669</v>
      </c>
      <c r="AP85" s="271">
        <f t="shared" si="7"/>
        <v>0.3</v>
      </c>
      <c r="AQ85" s="87" t="str">
        <f t="shared" si="10"/>
        <v>NZ</v>
      </c>
    </row>
    <row r="86" spans="1:43">
      <c r="A86" s="85">
        <v>84</v>
      </c>
      <c r="B86" s="109" t="s">
        <v>274</v>
      </c>
      <c r="C86" s="85" t="s">
        <v>9</v>
      </c>
      <c r="D86" s="261">
        <f>[1]R!M87</f>
        <v>1729.5528512961555</v>
      </c>
      <c r="E86" s="261">
        <f>[1]R!K87</f>
        <v>0</v>
      </c>
      <c r="F86" s="262">
        <f>P!AJ88</f>
        <v>24.1</v>
      </c>
      <c r="G86" s="262">
        <f t="shared" si="8"/>
        <v>24.1</v>
      </c>
      <c r="H86" s="295">
        <v>0.1</v>
      </c>
      <c r="I86" s="296"/>
      <c r="J86" s="295">
        <v>0.3</v>
      </c>
      <c r="K86" s="296"/>
      <c r="L86" s="324"/>
      <c r="M86" s="325"/>
      <c r="N86" s="324"/>
      <c r="O86" s="325"/>
      <c r="P86" s="324"/>
      <c r="Q86" s="325"/>
      <c r="R86" s="324"/>
      <c r="S86" s="325"/>
      <c r="T86" s="324"/>
      <c r="U86" s="325"/>
      <c r="V86" s="324"/>
      <c r="W86" s="325"/>
      <c r="X86" s="324"/>
      <c r="Y86" s="325"/>
      <c r="Z86" s="324"/>
      <c r="AA86" s="325"/>
      <c r="AB86" s="324"/>
      <c r="AC86" s="325"/>
      <c r="AD86" s="324"/>
      <c r="AE86" s="325"/>
      <c r="AF86" s="324"/>
      <c r="AG86" s="325"/>
      <c r="AH86" s="324"/>
      <c r="AI86" s="325"/>
      <c r="AJ86" s="324"/>
      <c r="AK86" s="325"/>
      <c r="AL86" s="324"/>
      <c r="AM86" s="325"/>
      <c r="AN86" s="269">
        <f t="shared" si="9"/>
        <v>0</v>
      </c>
      <c r="AO86" s="270">
        <f>P!AK88</f>
        <v>74.190871369294598</v>
      </c>
      <c r="AP86" s="272">
        <f t="shared" si="7"/>
        <v>24.1</v>
      </c>
      <c r="AQ86" s="87" t="str">
        <f t="shared" si="10"/>
        <v xml:space="preserve"> </v>
      </c>
    </row>
    <row r="87" spans="1:43">
      <c r="A87" s="85">
        <v>85</v>
      </c>
      <c r="B87" s="109" t="s">
        <v>92</v>
      </c>
      <c r="C87" s="85" t="s">
        <v>9</v>
      </c>
      <c r="D87" s="261">
        <f>[1]R!M88</f>
        <v>66.99999998917302</v>
      </c>
      <c r="E87" s="261">
        <f>[1]R!K88</f>
        <v>5.5</v>
      </c>
      <c r="F87" s="262">
        <f>P!AJ89</f>
        <v>24</v>
      </c>
      <c r="G87" s="262">
        <f t="shared" si="8"/>
        <v>29.5</v>
      </c>
      <c r="H87" s="295">
        <v>8</v>
      </c>
      <c r="I87" s="296"/>
      <c r="J87" s="295">
        <v>12</v>
      </c>
      <c r="K87" s="296"/>
      <c r="L87" s="324"/>
      <c r="M87" s="325"/>
      <c r="N87" s="324"/>
      <c r="O87" s="325"/>
      <c r="P87" s="324"/>
      <c r="Q87" s="325"/>
      <c r="R87" s="324"/>
      <c r="S87" s="325"/>
      <c r="T87" s="324"/>
      <c r="U87" s="325"/>
      <c r="V87" s="324"/>
      <c r="W87" s="325"/>
      <c r="X87" s="324"/>
      <c r="Y87" s="325"/>
      <c r="Z87" s="324"/>
      <c r="AA87" s="325"/>
      <c r="AB87" s="324"/>
      <c r="AC87" s="325"/>
      <c r="AD87" s="324"/>
      <c r="AE87" s="325"/>
      <c r="AF87" s="324"/>
      <c r="AG87" s="325"/>
      <c r="AH87" s="324"/>
      <c r="AI87" s="325"/>
      <c r="AJ87" s="324"/>
      <c r="AK87" s="325"/>
      <c r="AL87" s="324"/>
      <c r="AM87" s="325"/>
      <c r="AN87" s="269">
        <f t="shared" si="9"/>
        <v>0</v>
      </c>
      <c r="AO87" s="270">
        <f>P!AK89</f>
        <v>67</v>
      </c>
      <c r="AP87" s="271">
        <f t="shared" si="7"/>
        <v>29.5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f>[1]R!M89</f>
        <v>114.73920489657834</v>
      </c>
      <c r="E88" s="261">
        <f>[1]R!K89</f>
        <v>14.949999999999996</v>
      </c>
      <c r="F88" s="262">
        <f>P!AJ90</f>
        <v>20</v>
      </c>
      <c r="G88" s="262">
        <f t="shared" si="8"/>
        <v>34.949999999999996</v>
      </c>
      <c r="H88" s="295">
        <v>1</v>
      </c>
      <c r="I88" s="296"/>
      <c r="J88" s="295">
        <v>1</v>
      </c>
      <c r="K88" s="296"/>
      <c r="L88" s="324"/>
      <c r="M88" s="325"/>
      <c r="N88" s="324"/>
      <c r="O88" s="325"/>
      <c r="P88" s="324"/>
      <c r="Q88" s="325"/>
      <c r="R88" s="324"/>
      <c r="S88" s="325"/>
      <c r="T88" s="324"/>
      <c r="U88" s="325"/>
      <c r="V88" s="324"/>
      <c r="W88" s="325"/>
      <c r="X88" s="324"/>
      <c r="Y88" s="325"/>
      <c r="Z88" s="324"/>
      <c r="AA88" s="325"/>
      <c r="AB88" s="324"/>
      <c r="AC88" s="325"/>
      <c r="AD88" s="324"/>
      <c r="AE88" s="325"/>
      <c r="AF88" s="324"/>
      <c r="AG88" s="325"/>
      <c r="AH88" s="324"/>
      <c r="AI88" s="325"/>
      <c r="AJ88" s="324"/>
      <c r="AK88" s="325"/>
      <c r="AL88" s="324"/>
      <c r="AM88" s="325"/>
      <c r="AN88" s="269">
        <f t="shared" si="9"/>
        <v>0</v>
      </c>
      <c r="AO88" s="270">
        <f>P!AK90</f>
        <v>114</v>
      </c>
      <c r="AP88" s="271">
        <f t="shared" si="7"/>
        <v>34.949999999999996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f>[1]R!M90</f>
        <v>11.400046614023118</v>
      </c>
      <c r="E89" s="261">
        <f>[1]R!K90</f>
        <v>184</v>
      </c>
      <c r="F89" s="262">
        <f>P!AJ91</f>
        <v>782</v>
      </c>
      <c r="G89" s="262">
        <f t="shared" si="8"/>
        <v>966</v>
      </c>
      <c r="H89" s="295">
        <v>130</v>
      </c>
      <c r="I89" s="296"/>
      <c r="J89" s="295">
        <v>300</v>
      </c>
      <c r="K89" s="296"/>
      <c r="L89" s="324"/>
      <c r="M89" s="325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325"/>
      <c r="Z89" s="324"/>
      <c r="AA89" s="325"/>
      <c r="AB89" s="324"/>
      <c r="AC89" s="325"/>
      <c r="AD89" s="324"/>
      <c r="AE89" s="325"/>
      <c r="AF89" s="324"/>
      <c r="AG89" s="325"/>
      <c r="AH89" s="324"/>
      <c r="AI89" s="325"/>
      <c r="AJ89" s="324"/>
      <c r="AK89" s="325"/>
      <c r="AL89" s="324"/>
      <c r="AM89" s="325"/>
      <c r="AN89" s="269">
        <f t="shared" si="9"/>
        <v>0</v>
      </c>
      <c r="AO89" s="270">
        <f>P!AK91</f>
        <v>6.8516624040920719</v>
      </c>
      <c r="AP89" s="271">
        <f t="shared" si="7"/>
        <v>966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f>[1]R!M91</f>
        <v>20</v>
      </c>
      <c r="E90" s="261">
        <f>[1]R!K91</f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4"/>
      <c r="M90" s="325"/>
      <c r="N90" s="324"/>
      <c r="O90" s="325"/>
      <c r="P90" s="324"/>
      <c r="Q90" s="325"/>
      <c r="R90" s="324"/>
      <c r="S90" s="325"/>
      <c r="T90" s="324"/>
      <c r="U90" s="325"/>
      <c r="V90" s="324"/>
      <c r="W90" s="325"/>
      <c r="X90" s="324"/>
      <c r="Y90" s="325"/>
      <c r="Z90" s="324"/>
      <c r="AA90" s="325"/>
      <c r="AB90" s="324"/>
      <c r="AC90" s="325"/>
      <c r="AD90" s="324"/>
      <c r="AE90" s="325"/>
      <c r="AF90" s="324"/>
      <c r="AG90" s="325"/>
      <c r="AH90" s="324"/>
      <c r="AI90" s="325"/>
      <c r="AJ90" s="324"/>
      <c r="AK90" s="325"/>
      <c r="AL90" s="324"/>
      <c r="AM90" s="325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f>[1]R!M92</f>
        <v>347.5</v>
      </c>
      <c r="E91" s="261">
        <f>[1]R!K92</f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4"/>
      <c r="M91" s="325"/>
      <c r="N91" s="324"/>
      <c r="O91" s="325"/>
      <c r="P91" s="324"/>
      <c r="Q91" s="325"/>
      <c r="R91" s="324"/>
      <c r="S91" s="325"/>
      <c r="T91" s="324"/>
      <c r="U91" s="325"/>
      <c r="V91" s="324"/>
      <c r="W91" s="325"/>
      <c r="X91" s="324"/>
      <c r="Y91" s="325"/>
      <c r="Z91" s="324"/>
      <c r="AA91" s="325"/>
      <c r="AB91" s="324"/>
      <c r="AC91" s="325"/>
      <c r="AD91" s="324"/>
      <c r="AE91" s="325"/>
      <c r="AF91" s="324"/>
      <c r="AG91" s="325"/>
      <c r="AH91" s="324"/>
      <c r="AI91" s="325"/>
      <c r="AJ91" s="324"/>
      <c r="AK91" s="325"/>
      <c r="AL91" s="324"/>
      <c r="AM91" s="325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f>[1]R!M93</f>
        <v>220</v>
      </c>
      <c r="E92" s="261">
        <f>[1]R!K93</f>
        <v>1.5</v>
      </c>
      <c r="F92" s="262">
        <f>P!AJ94</f>
        <v>1</v>
      </c>
      <c r="G92" s="262">
        <f t="shared" si="8"/>
        <v>2.5</v>
      </c>
      <c r="H92" s="295">
        <v>1.5</v>
      </c>
      <c r="I92" s="296"/>
      <c r="J92" s="295"/>
      <c r="K92" s="296"/>
      <c r="L92" s="324"/>
      <c r="M92" s="325"/>
      <c r="N92" s="324"/>
      <c r="O92" s="325"/>
      <c r="P92" s="324"/>
      <c r="Q92" s="325"/>
      <c r="R92" s="324"/>
      <c r="S92" s="325"/>
      <c r="T92" s="324"/>
      <c r="U92" s="325"/>
      <c r="V92" s="324"/>
      <c r="W92" s="325"/>
      <c r="X92" s="324"/>
      <c r="Y92" s="325"/>
      <c r="Z92" s="324"/>
      <c r="AA92" s="325"/>
      <c r="AB92" s="324"/>
      <c r="AC92" s="325"/>
      <c r="AD92" s="324"/>
      <c r="AE92" s="325"/>
      <c r="AF92" s="324"/>
      <c r="AG92" s="325"/>
      <c r="AH92" s="324"/>
      <c r="AI92" s="325"/>
      <c r="AJ92" s="324"/>
      <c r="AK92" s="325"/>
      <c r="AL92" s="324"/>
      <c r="AM92" s="325"/>
      <c r="AN92" s="269">
        <f t="shared" si="9"/>
        <v>0</v>
      </c>
      <c r="AO92" s="270">
        <f>P!AK94</f>
        <v>220</v>
      </c>
      <c r="AP92" s="271">
        <f t="shared" si="7"/>
        <v>2.5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f>[1]R!M94</f>
        <v>0</v>
      </c>
      <c r="E93" s="261">
        <f>[1]R!K94</f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4"/>
      <c r="M93" s="325"/>
      <c r="N93" s="324"/>
      <c r="O93" s="325"/>
      <c r="P93" s="324"/>
      <c r="Q93" s="325"/>
      <c r="R93" s="324"/>
      <c r="S93" s="325"/>
      <c r="T93" s="324"/>
      <c r="U93" s="325"/>
      <c r="V93" s="324"/>
      <c r="W93" s="325"/>
      <c r="X93" s="324"/>
      <c r="Y93" s="325"/>
      <c r="Z93" s="324"/>
      <c r="AA93" s="325"/>
      <c r="AB93" s="324"/>
      <c r="AC93" s="325"/>
      <c r="AD93" s="324"/>
      <c r="AE93" s="325"/>
      <c r="AF93" s="324"/>
      <c r="AG93" s="325"/>
      <c r="AH93" s="324"/>
      <c r="AI93" s="325"/>
      <c r="AJ93" s="324"/>
      <c r="AK93" s="325"/>
      <c r="AL93" s="324"/>
      <c r="AM93" s="325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f>[1]R!M95</f>
        <v>100</v>
      </c>
      <c r="E94" s="261">
        <f>[1]R!K95</f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4"/>
      <c r="M94" s="325"/>
      <c r="N94" s="324"/>
      <c r="O94" s="325"/>
      <c r="P94" s="324"/>
      <c r="Q94" s="325"/>
      <c r="R94" s="324"/>
      <c r="S94" s="325"/>
      <c r="T94" s="324"/>
      <c r="U94" s="325"/>
      <c r="V94" s="324"/>
      <c r="W94" s="325"/>
      <c r="X94" s="324"/>
      <c r="Y94" s="325"/>
      <c r="Z94" s="324"/>
      <c r="AA94" s="325"/>
      <c r="AB94" s="324"/>
      <c r="AC94" s="325"/>
      <c r="AD94" s="324"/>
      <c r="AE94" s="325"/>
      <c r="AF94" s="324"/>
      <c r="AG94" s="325"/>
      <c r="AH94" s="324"/>
      <c r="AI94" s="325"/>
      <c r="AJ94" s="324"/>
      <c r="AK94" s="325"/>
      <c r="AL94" s="324"/>
      <c r="AM94" s="325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f>[1]R!M96</f>
        <v>85</v>
      </c>
      <c r="E95" s="261">
        <f>[1]R!K96</f>
        <v>4</v>
      </c>
      <c r="F95" s="262">
        <f>P!AJ97</f>
        <v>1</v>
      </c>
      <c r="G95" s="262">
        <f t="shared" si="8"/>
        <v>5</v>
      </c>
      <c r="H95" s="295">
        <v>3</v>
      </c>
      <c r="I95" s="296"/>
      <c r="J95" s="295">
        <v>1</v>
      </c>
      <c r="K95" s="296"/>
      <c r="L95" s="324"/>
      <c r="M95" s="325"/>
      <c r="N95" s="324"/>
      <c r="O95" s="325"/>
      <c r="P95" s="324"/>
      <c r="Q95" s="325"/>
      <c r="R95" s="324"/>
      <c r="S95" s="325"/>
      <c r="T95" s="324"/>
      <c r="U95" s="325"/>
      <c r="V95" s="324"/>
      <c r="W95" s="325"/>
      <c r="X95" s="324"/>
      <c r="Y95" s="325"/>
      <c r="Z95" s="324"/>
      <c r="AA95" s="325"/>
      <c r="AB95" s="324"/>
      <c r="AC95" s="325"/>
      <c r="AD95" s="324"/>
      <c r="AE95" s="325"/>
      <c r="AF95" s="324"/>
      <c r="AG95" s="325"/>
      <c r="AH95" s="324"/>
      <c r="AI95" s="325"/>
      <c r="AJ95" s="324"/>
      <c r="AK95" s="325"/>
      <c r="AL95" s="324"/>
      <c r="AM95" s="325"/>
      <c r="AN95" s="269">
        <f t="shared" si="9"/>
        <v>0</v>
      </c>
      <c r="AO95" s="270">
        <f>P!AK97</f>
        <v>85</v>
      </c>
      <c r="AP95" s="271">
        <f t="shared" si="7"/>
        <v>5</v>
      </c>
      <c r="AQ95" s="87" t="str">
        <f t="shared" si="10"/>
        <v xml:space="preserve"> </v>
      </c>
    </row>
    <row r="96" spans="1:43">
      <c r="A96" s="85">
        <v>94</v>
      </c>
      <c r="B96" s="109" t="s">
        <v>100</v>
      </c>
      <c r="C96" s="85" t="s">
        <v>31</v>
      </c>
      <c r="D96" s="261">
        <f>[1]R!M97</f>
        <v>370</v>
      </c>
      <c r="E96" s="261">
        <f>[1]R!K97</f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4"/>
      <c r="M96" s="325"/>
      <c r="N96" s="324"/>
      <c r="O96" s="325"/>
      <c r="P96" s="324"/>
      <c r="Q96" s="325"/>
      <c r="R96" s="324"/>
      <c r="S96" s="325"/>
      <c r="T96" s="324"/>
      <c r="U96" s="325"/>
      <c r="V96" s="324"/>
      <c r="W96" s="325"/>
      <c r="X96" s="324"/>
      <c r="Y96" s="325"/>
      <c r="Z96" s="324"/>
      <c r="AA96" s="325"/>
      <c r="AB96" s="324"/>
      <c r="AC96" s="325"/>
      <c r="AD96" s="324"/>
      <c r="AE96" s="325"/>
      <c r="AF96" s="324"/>
      <c r="AG96" s="325"/>
      <c r="AH96" s="324"/>
      <c r="AI96" s="325"/>
      <c r="AJ96" s="324"/>
      <c r="AK96" s="325"/>
      <c r="AL96" s="324"/>
      <c r="AM96" s="325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f>[1]R!M98</f>
        <v>520</v>
      </c>
      <c r="E97" s="261">
        <f>[1]R!K98</f>
        <v>0.5</v>
      </c>
      <c r="F97" s="262">
        <f>P!AJ99</f>
        <v>0</v>
      </c>
      <c r="G97" s="262">
        <f t="shared" si="8"/>
        <v>0.5</v>
      </c>
      <c r="H97" s="295"/>
      <c r="I97" s="296"/>
      <c r="J97" s="295"/>
      <c r="K97" s="296"/>
      <c r="L97" s="324"/>
      <c r="M97" s="325"/>
      <c r="N97" s="324"/>
      <c r="O97" s="325"/>
      <c r="P97" s="324"/>
      <c r="Q97" s="325"/>
      <c r="R97" s="324"/>
      <c r="S97" s="325"/>
      <c r="T97" s="324"/>
      <c r="U97" s="325"/>
      <c r="V97" s="324"/>
      <c r="W97" s="325"/>
      <c r="X97" s="324"/>
      <c r="Y97" s="325"/>
      <c r="Z97" s="324"/>
      <c r="AA97" s="325"/>
      <c r="AB97" s="324"/>
      <c r="AC97" s="325"/>
      <c r="AD97" s="324"/>
      <c r="AE97" s="325"/>
      <c r="AF97" s="324"/>
      <c r="AG97" s="325"/>
      <c r="AH97" s="324"/>
      <c r="AI97" s="325"/>
      <c r="AJ97" s="324"/>
      <c r="AK97" s="325"/>
      <c r="AL97" s="324"/>
      <c r="AM97" s="325"/>
      <c r="AN97" s="269">
        <f t="shared" si="9"/>
        <v>0</v>
      </c>
      <c r="AO97" s="270">
        <f>P!AK99</f>
        <v>520</v>
      </c>
      <c r="AP97" s="271">
        <f t="shared" si="7"/>
        <v>0.5</v>
      </c>
      <c r="AQ97" s="87" t="str">
        <f t="shared" si="10"/>
        <v>NZ</v>
      </c>
    </row>
    <row r="98" spans="1:45">
      <c r="A98" s="85">
        <v>96</v>
      </c>
      <c r="B98" s="109" t="s">
        <v>336</v>
      </c>
      <c r="C98" s="85" t="s">
        <v>9</v>
      </c>
      <c r="D98" s="261">
        <f>[1]R!M99</f>
        <v>201.59313725490196</v>
      </c>
      <c r="E98" s="261">
        <f>[1]R!K99</f>
        <v>0</v>
      </c>
      <c r="F98" s="262">
        <f>P!AJ100</f>
        <v>1</v>
      </c>
      <c r="G98" s="262">
        <f t="shared" si="8"/>
        <v>1</v>
      </c>
      <c r="H98" s="295">
        <v>1</v>
      </c>
      <c r="I98" s="296"/>
      <c r="J98" s="295"/>
      <c r="K98" s="296"/>
      <c r="L98" s="324"/>
      <c r="M98" s="325"/>
      <c r="N98" s="324"/>
      <c r="O98" s="325"/>
      <c r="P98" s="324"/>
      <c r="Q98" s="325"/>
      <c r="R98" s="324"/>
      <c r="S98" s="325"/>
      <c r="T98" s="324"/>
      <c r="U98" s="325"/>
      <c r="V98" s="324"/>
      <c r="W98" s="325"/>
      <c r="X98" s="324"/>
      <c r="Y98" s="325"/>
      <c r="Z98" s="324"/>
      <c r="AA98" s="325"/>
      <c r="AB98" s="324"/>
      <c r="AC98" s="325"/>
      <c r="AD98" s="324"/>
      <c r="AE98" s="325"/>
      <c r="AF98" s="324"/>
      <c r="AG98" s="325"/>
      <c r="AH98" s="324"/>
      <c r="AI98" s="325"/>
      <c r="AJ98" s="324"/>
      <c r="AK98" s="325"/>
      <c r="AL98" s="324"/>
      <c r="AM98" s="325"/>
      <c r="AN98" s="269">
        <f t="shared" si="9"/>
        <v>0</v>
      </c>
      <c r="AO98" s="270">
        <f>P!AK100</f>
        <v>210</v>
      </c>
      <c r="AP98" s="271">
        <f t="shared" si="7"/>
        <v>1</v>
      </c>
      <c r="AQ98" s="87" t="str">
        <f t="shared" si="10"/>
        <v xml:space="preserve"> 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f>[1]R!M100</f>
        <v>594.99041684598353</v>
      </c>
      <c r="E99" s="261">
        <f>[1]R!K100</f>
        <v>0.69900000000000007</v>
      </c>
      <c r="F99" s="262">
        <f>P!AJ101</f>
        <v>0</v>
      </c>
      <c r="G99" s="262">
        <f t="shared" si="8"/>
        <v>0.69900000000000007</v>
      </c>
      <c r="H99" s="295"/>
      <c r="I99" s="296"/>
      <c r="J99" s="295"/>
      <c r="K99" s="296"/>
      <c r="L99" s="324"/>
      <c r="M99" s="325"/>
      <c r="N99" s="324"/>
      <c r="O99" s="325"/>
      <c r="P99" s="324"/>
      <c r="Q99" s="325"/>
      <c r="R99" s="324"/>
      <c r="S99" s="325"/>
      <c r="T99" s="324"/>
      <c r="U99" s="325"/>
      <c r="V99" s="324"/>
      <c r="W99" s="325"/>
      <c r="X99" s="324"/>
      <c r="Y99" s="325"/>
      <c r="Z99" s="324"/>
      <c r="AA99" s="325"/>
      <c r="AB99" s="324"/>
      <c r="AC99" s="325"/>
      <c r="AD99" s="324"/>
      <c r="AE99" s="325"/>
      <c r="AF99" s="324"/>
      <c r="AG99" s="325"/>
      <c r="AH99" s="324"/>
      <c r="AI99" s="325"/>
      <c r="AJ99" s="324"/>
      <c r="AK99" s="325"/>
      <c r="AL99" s="324"/>
      <c r="AM99" s="325"/>
      <c r="AN99" s="269">
        <f t="shared" si="9"/>
        <v>0</v>
      </c>
      <c r="AO99" s="270">
        <f>P!AK101</f>
        <v>594.99041684598353</v>
      </c>
      <c r="AP99" s="272">
        <f t="shared" si="7"/>
        <v>0.69900000000000007</v>
      </c>
      <c r="AQ99" s="87" t="str">
        <f t="shared" si="10"/>
        <v>NZ</v>
      </c>
    </row>
    <row r="100" spans="1:45">
      <c r="A100" s="85">
        <v>98</v>
      </c>
      <c r="B100" s="109" t="s">
        <v>103</v>
      </c>
      <c r="C100" s="85" t="s">
        <v>31</v>
      </c>
      <c r="D100" s="261">
        <f>[1]R!M101</f>
        <v>185</v>
      </c>
      <c r="E100" s="261">
        <f>[1]R!K101</f>
        <v>1</v>
      </c>
      <c r="F100" s="262">
        <f>P!AJ102</f>
        <v>0</v>
      </c>
      <c r="G100" s="262">
        <f t="shared" si="8"/>
        <v>1</v>
      </c>
      <c r="H100" s="295"/>
      <c r="I100" s="296"/>
      <c r="J100" s="295"/>
      <c r="K100" s="296"/>
      <c r="L100" s="324"/>
      <c r="M100" s="325"/>
      <c r="N100" s="324"/>
      <c r="O100" s="325"/>
      <c r="P100" s="324"/>
      <c r="Q100" s="325"/>
      <c r="R100" s="324"/>
      <c r="S100" s="325"/>
      <c r="T100" s="324"/>
      <c r="U100" s="325"/>
      <c r="V100" s="324"/>
      <c r="W100" s="325"/>
      <c r="X100" s="324"/>
      <c r="Y100" s="325"/>
      <c r="Z100" s="324"/>
      <c r="AA100" s="325"/>
      <c r="AB100" s="324"/>
      <c r="AC100" s="325"/>
      <c r="AD100" s="324"/>
      <c r="AE100" s="325"/>
      <c r="AF100" s="324"/>
      <c r="AG100" s="325"/>
      <c r="AH100" s="324"/>
      <c r="AI100" s="325"/>
      <c r="AJ100" s="324"/>
      <c r="AK100" s="325"/>
      <c r="AL100" s="324"/>
      <c r="AM100" s="325"/>
      <c r="AN100" s="269">
        <f t="shared" si="9"/>
        <v>0</v>
      </c>
      <c r="AO100" s="270">
        <f>P!AK102</f>
        <v>185</v>
      </c>
      <c r="AP100" s="271">
        <f t="shared" si="7"/>
        <v>1</v>
      </c>
      <c r="AQ100" s="87" t="str">
        <f t="shared" si="10"/>
        <v xml:space="preserve"> </v>
      </c>
    </row>
    <row r="101" spans="1:45">
      <c r="A101" s="85">
        <v>99</v>
      </c>
      <c r="B101" s="109" t="s">
        <v>299</v>
      </c>
      <c r="C101" s="85" t="s">
        <v>31</v>
      </c>
      <c r="D101" s="261">
        <f>[1]R!M102</f>
        <v>65</v>
      </c>
      <c r="E101" s="261">
        <f>[1]R!K102</f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4"/>
      <c r="M101" s="325"/>
      <c r="N101" s="324"/>
      <c r="O101" s="325"/>
      <c r="P101" s="324"/>
      <c r="Q101" s="325"/>
      <c r="R101" s="324"/>
      <c r="S101" s="325"/>
      <c r="T101" s="324"/>
      <c r="U101" s="325"/>
      <c r="V101" s="324"/>
      <c r="W101" s="325"/>
      <c r="X101" s="324"/>
      <c r="Y101" s="325"/>
      <c r="Z101" s="324"/>
      <c r="AA101" s="325"/>
      <c r="AB101" s="324"/>
      <c r="AC101" s="325"/>
      <c r="AD101" s="324"/>
      <c r="AE101" s="325"/>
      <c r="AF101" s="324"/>
      <c r="AG101" s="325"/>
      <c r="AH101" s="324"/>
      <c r="AI101" s="325"/>
      <c r="AJ101" s="324"/>
      <c r="AK101" s="325"/>
      <c r="AL101" s="324"/>
      <c r="AM101" s="325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f>[1]R!M103</f>
        <v>0</v>
      </c>
      <c r="E102" s="261">
        <f>[1]R!K103</f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4"/>
      <c r="M102" s="325"/>
      <c r="N102" s="324"/>
      <c r="O102" s="325"/>
      <c r="P102" s="324"/>
      <c r="Q102" s="325"/>
      <c r="R102" s="324"/>
      <c r="S102" s="325"/>
      <c r="T102" s="324"/>
      <c r="U102" s="325"/>
      <c r="V102" s="324"/>
      <c r="W102" s="325"/>
      <c r="X102" s="324"/>
      <c r="Y102" s="325"/>
      <c r="Z102" s="324"/>
      <c r="AA102" s="325"/>
      <c r="AB102" s="324"/>
      <c r="AC102" s="325"/>
      <c r="AD102" s="324"/>
      <c r="AE102" s="325"/>
      <c r="AF102" s="324"/>
      <c r="AG102" s="325"/>
      <c r="AH102" s="324"/>
      <c r="AI102" s="325"/>
      <c r="AJ102" s="324"/>
      <c r="AK102" s="325"/>
      <c r="AL102" s="324"/>
      <c r="AM102" s="325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f>[1]R!M104</f>
        <v>210</v>
      </c>
      <c r="E103" s="261">
        <f>[1]R!K104</f>
        <v>0</v>
      </c>
      <c r="F103" s="262">
        <f>P!AJ105</f>
        <v>0</v>
      </c>
      <c r="G103" s="262">
        <f t="shared" si="8"/>
        <v>0</v>
      </c>
      <c r="H103" s="295"/>
      <c r="I103" s="296"/>
      <c r="J103" s="295"/>
      <c r="K103" s="296"/>
      <c r="L103" s="324"/>
      <c r="M103" s="325"/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325"/>
      <c r="Z103" s="324"/>
      <c r="AA103" s="325"/>
      <c r="AB103" s="324"/>
      <c r="AC103" s="325"/>
      <c r="AD103" s="324"/>
      <c r="AE103" s="325"/>
      <c r="AF103" s="324"/>
      <c r="AG103" s="325"/>
      <c r="AH103" s="324"/>
      <c r="AI103" s="325"/>
      <c r="AJ103" s="324"/>
      <c r="AK103" s="325"/>
      <c r="AL103" s="324"/>
      <c r="AM103" s="325"/>
      <c r="AN103" s="269">
        <f t="shared" si="9"/>
        <v>0</v>
      </c>
      <c r="AO103" s="270">
        <f>P!AK105</f>
        <v>210</v>
      </c>
      <c r="AP103" s="271">
        <f t="shared" si="7"/>
        <v>0</v>
      </c>
      <c r="AQ103" s="87" t="str">
        <f t="shared" si="10"/>
        <v>০</v>
      </c>
    </row>
    <row r="104" spans="1:45">
      <c r="A104" s="85">
        <v>102</v>
      </c>
      <c r="B104" s="109" t="s">
        <v>104</v>
      </c>
      <c r="C104" s="85" t="s">
        <v>31</v>
      </c>
      <c r="D104" s="261">
        <f>[1]R!M105</f>
        <v>160</v>
      </c>
      <c r="E104" s="261">
        <f>[1]R!K105</f>
        <v>6</v>
      </c>
      <c r="F104" s="262">
        <f>P!AJ106</f>
        <v>6</v>
      </c>
      <c r="G104" s="262">
        <f t="shared" si="8"/>
        <v>12</v>
      </c>
      <c r="H104" s="295">
        <v>6</v>
      </c>
      <c r="I104" s="296"/>
      <c r="J104" s="295"/>
      <c r="K104" s="296"/>
      <c r="L104" s="324"/>
      <c r="M104" s="325"/>
      <c r="N104" s="324"/>
      <c r="O104" s="325"/>
      <c r="P104" s="324"/>
      <c r="Q104" s="325"/>
      <c r="R104" s="324"/>
      <c r="S104" s="325"/>
      <c r="T104" s="324"/>
      <c r="U104" s="325"/>
      <c r="V104" s="324"/>
      <c r="W104" s="325"/>
      <c r="X104" s="324"/>
      <c r="Y104" s="325"/>
      <c r="Z104" s="324"/>
      <c r="AA104" s="325"/>
      <c r="AB104" s="324"/>
      <c r="AC104" s="325"/>
      <c r="AD104" s="324"/>
      <c r="AE104" s="325"/>
      <c r="AF104" s="324"/>
      <c r="AG104" s="325"/>
      <c r="AH104" s="324"/>
      <c r="AI104" s="325"/>
      <c r="AJ104" s="324"/>
      <c r="AK104" s="325"/>
      <c r="AL104" s="324"/>
      <c r="AM104" s="325"/>
      <c r="AN104" s="269">
        <f t="shared" si="9"/>
        <v>0</v>
      </c>
      <c r="AO104" s="270">
        <f>P!AK106</f>
        <v>160</v>
      </c>
      <c r="AP104" s="271">
        <f t="shared" si="7"/>
        <v>12</v>
      </c>
      <c r="AQ104" s="87" t="str">
        <f t="shared" si="10"/>
        <v xml:space="preserve"> </v>
      </c>
    </row>
    <row r="105" spans="1:45">
      <c r="A105" s="85">
        <v>103</v>
      </c>
      <c r="B105" s="109" t="s">
        <v>105</v>
      </c>
      <c r="C105" s="85" t="s">
        <v>31</v>
      </c>
      <c r="D105" s="261">
        <f>[1]R!M106</f>
        <v>168.33333333333334</v>
      </c>
      <c r="E105" s="261">
        <f>[1]R!K106</f>
        <v>0</v>
      </c>
      <c r="F105" s="262">
        <f>P!AJ107</f>
        <v>0</v>
      </c>
      <c r="G105" s="262">
        <f t="shared" si="8"/>
        <v>0</v>
      </c>
      <c r="H105" s="295"/>
      <c r="I105" s="296"/>
      <c r="J105" s="295"/>
      <c r="K105" s="296"/>
      <c r="L105" s="324"/>
      <c r="M105" s="325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25"/>
      <c r="Z105" s="324"/>
      <c r="AA105" s="325"/>
      <c r="AB105" s="324"/>
      <c r="AC105" s="325"/>
      <c r="AD105" s="324"/>
      <c r="AE105" s="325"/>
      <c r="AF105" s="324"/>
      <c r="AG105" s="325"/>
      <c r="AH105" s="324"/>
      <c r="AI105" s="325"/>
      <c r="AJ105" s="324"/>
      <c r="AK105" s="325"/>
      <c r="AL105" s="324"/>
      <c r="AM105" s="325"/>
      <c r="AN105" s="269">
        <f t="shared" si="9"/>
        <v>0</v>
      </c>
      <c r="AO105" s="270">
        <f>P!AK107</f>
        <v>168.33333333333334</v>
      </c>
      <c r="AP105" s="271">
        <f t="shared" si="7"/>
        <v>0</v>
      </c>
      <c r="AQ105" s="87" t="str">
        <f t="shared" si="10"/>
        <v>০</v>
      </c>
    </row>
    <row r="106" spans="1:45">
      <c r="A106" s="85">
        <v>104</v>
      </c>
      <c r="B106" s="109" t="s">
        <v>379</v>
      </c>
      <c r="C106" s="85" t="s">
        <v>107</v>
      </c>
      <c r="D106" s="261">
        <f>[1]R!M107</f>
        <v>170</v>
      </c>
      <c r="E106" s="261">
        <f>[1]R!K107</f>
        <v>0</v>
      </c>
      <c r="F106" s="262">
        <f>P!AJ108</f>
        <v>0</v>
      </c>
      <c r="G106" s="262">
        <f t="shared" si="8"/>
        <v>0</v>
      </c>
      <c r="H106" s="295"/>
      <c r="I106" s="296"/>
      <c r="J106" s="295">
        <v>10</v>
      </c>
      <c r="K106" s="296"/>
      <c r="L106" s="324"/>
      <c r="M106" s="325"/>
      <c r="N106" s="324"/>
      <c r="O106" s="325"/>
      <c r="P106" s="324"/>
      <c r="Q106" s="325"/>
      <c r="R106" s="324"/>
      <c r="S106" s="325"/>
      <c r="T106" s="324"/>
      <c r="U106" s="325"/>
      <c r="V106" s="324"/>
      <c r="W106" s="325"/>
      <c r="X106" s="324"/>
      <c r="Y106" s="325"/>
      <c r="Z106" s="324"/>
      <c r="AA106" s="325"/>
      <c r="AB106" s="324"/>
      <c r="AC106" s="325"/>
      <c r="AD106" s="324"/>
      <c r="AE106" s="325"/>
      <c r="AF106" s="324"/>
      <c r="AG106" s="325"/>
      <c r="AH106" s="324"/>
      <c r="AI106" s="325"/>
      <c r="AJ106" s="324"/>
      <c r="AK106" s="325"/>
      <c r="AL106" s="324"/>
      <c r="AM106" s="325"/>
      <c r="AN106" s="269">
        <f t="shared" si="9"/>
        <v>0</v>
      </c>
      <c r="AO106" s="270">
        <f>P!AK108</f>
        <v>170</v>
      </c>
      <c r="AP106" s="271">
        <f t="shared" si="7"/>
        <v>0</v>
      </c>
      <c r="AQ106" s="87" t="str">
        <f t="shared" si="10"/>
        <v>০</v>
      </c>
    </row>
    <row r="107" spans="1:45">
      <c r="A107" s="85">
        <v>105</v>
      </c>
      <c r="B107" s="109" t="s">
        <v>108</v>
      </c>
      <c r="C107" s="85" t="s">
        <v>9</v>
      </c>
      <c r="D107" s="261">
        <f>[1]R!M108</f>
        <v>757.20119112434577</v>
      </c>
      <c r="E107" s="261">
        <f>[1]R!K108</f>
        <v>0.72500000000000009</v>
      </c>
      <c r="F107" s="262">
        <f>P!AJ109</f>
        <v>4</v>
      </c>
      <c r="G107" s="262">
        <f t="shared" si="8"/>
        <v>4.7249999999999996</v>
      </c>
      <c r="H107" s="295"/>
      <c r="I107" s="296"/>
      <c r="J107" s="295">
        <v>4</v>
      </c>
      <c r="K107" s="296"/>
      <c r="L107" s="324"/>
      <c r="M107" s="325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325"/>
      <c r="Z107" s="324"/>
      <c r="AA107" s="325"/>
      <c r="AB107" s="324"/>
      <c r="AC107" s="325"/>
      <c r="AD107" s="324"/>
      <c r="AE107" s="325"/>
      <c r="AF107" s="324"/>
      <c r="AG107" s="325"/>
      <c r="AH107" s="324"/>
      <c r="AI107" s="325"/>
      <c r="AJ107" s="324"/>
      <c r="AK107" s="325"/>
      <c r="AL107" s="324"/>
      <c r="AM107" s="325"/>
      <c r="AN107" s="269">
        <f t="shared" si="9"/>
        <v>0</v>
      </c>
      <c r="AO107" s="270">
        <f>P!AK109</f>
        <v>350</v>
      </c>
      <c r="AP107" s="271">
        <f t="shared" si="7"/>
        <v>4.7249999999999996</v>
      </c>
      <c r="AQ107" s="87" t="str">
        <f t="shared" si="10"/>
        <v xml:space="preserve"> </v>
      </c>
    </row>
    <row r="108" spans="1:45">
      <c r="A108" s="85">
        <v>106</v>
      </c>
      <c r="B108" s="109" t="s">
        <v>109</v>
      </c>
      <c r="C108" s="85" t="s">
        <v>31</v>
      </c>
      <c r="D108" s="261">
        <f>[1]R!M109</f>
        <v>475</v>
      </c>
      <c r="E108" s="261">
        <f>[1]R!K109</f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4"/>
      <c r="M108" s="325"/>
      <c r="N108" s="324"/>
      <c r="O108" s="325"/>
      <c r="P108" s="324"/>
      <c r="Q108" s="325"/>
      <c r="R108" s="324"/>
      <c r="S108" s="325"/>
      <c r="T108" s="324"/>
      <c r="U108" s="325"/>
      <c r="V108" s="324"/>
      <c r="W108" s="325"/>
      <c r="X108" s="324"/>
      <c r="Y108" s="325"/>
      <c r="Z108" s="324"/>
      <c r="AA108" s="325"/>
      <c r="AB108" s="324"/>
      <c r="AC108" s="325"/>
      <c r="AD108" s="324"/>
      <c r="AE108" s="325"/>
      <c r="AF108" s="324"/>
      <c r="AG108" s="325"/>
      <c r="AH108" s="324"/>
      <c r="AI108" s="325"/>
      <c r="AJ108" s="324"/>
      <c r="AK108" s="325"/>
      <c r="AL108" s="324"/>
      <c r="AM108" s="325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f>[1]R!M110</f>
        <v>270.03148148148148</v>
      </c>
      <c r="E109" s="261">
        <f>[1]R!K110</f>
        <v>0</v>
      </c>
      <c r="F109" s="262">
        <f>P!AJ111</f>
        <v>2</v>
      </c>
      <c r="G109" s="262">
        <f t="shared" si="8"/>
        <v>2</v>
      </c>
      <c r="H109" s="295">
        <v>2</v>
      </c>
      <c r="I109" s="296"/>
      <c r="J109" s="295"/>
      <c r="K109" s="296"/>
      <c r="L109" s="324"/>
      <c r="M109" s="325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25"/>
      <c r="Z109" s="324"/>
      <c r="AA109" s="325"/>
      <c r="AB109" s="324"/>
      <c r="AC109" s="325"/>
      <c r="AD109" s="324"/>
      <c r="AE109" s="325"/>
      <c r="AF109" s="324"/>
      <c r="AG109" s="325"/>
      <c r="AH109" s="324"/>
      <c r="AI109" s="325"/>
      <c r="AJ109" s="324"/>
      <c r="AK109" s="325"/>
      <c r="AL109" s="324"/>
      <c r="AM109" s="325"/>
      <c r="AN109" s="269">
        <f t="shared" si="9"/>
        <v>0</v>
      </c>
      <c r="AO109" s="270">
        <f>P!AK111</f>
        <v>270</v>
      </c>
      <c r="AP109" s="271">
        <f t="shared" si="7"/>
        <v>2</v>
      </c>
      <c r="AQ109" s="87" t="str">
        <f t="shared" si="10"/>
        <v xml:space="preserve"> </v>
      </c>
    </row>
    <row r="110" spans="1:45">
      <c r="A110" s="85">
        <v>108</v>
      </c>
      <c r="B110" s="109" t="s">
        <v>117</v>
      </c>
      <c r="C110" s="85" t="s">
        <v>9</v>
      </c>
      <c r="D110" s="261">
        <f>[1]R!M111</f>
        <v>860</v>
      </c>
      <c r="E110" s="261">
        <f>[1]R!K111</f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4"/>
      <c r="M110" s="325"/>
      <c r="N110" s="324"/>
      <c r="O110" s="325"/>
      <c r="P110" s="324"/>
      <c r="Q110" s="325"/>
      <c r="R110" s="324"/>
      <c r="S110" s="325"/>
      <c r="T110" s="324"/>
      <c r="U110" s="325"/>
      <c r="V110" s="324"/>
      <c r="W110" s="325"/>
      <c r="X110" s="324"/>
      <c r="Y110" s="325"/>
      <c r="Z110" s="324"/>
      <c r="AA110" s="325"/>
      <c r="AB110" s="324"/>
      <c r="AC110" s="325"/>
      <c r="AD110" s="324"/>
      <c r="AE110" s="325"/>
      <c r="AF110" s="324"/>
      <c r="AG110" s="325"/>
      <c r="AH110" s="324"/>
      <c r="AI110" s="325"/>
      <c r="AJ110" s="324"/>
      <c r="AK110" s="325"/>
      <c r="AL110" s="324"/>
      <c r="AM110" s="325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447</v>
      </c>
      <c r="C111" s="85" t="s">
        <v>9</v>
      </c>
      <c r="D111" s="261">
        <f>[1]R!M112</f>
        <v>9</v>
      </c>
      <c r="E111" s="261">
        <f>[1]R!K112</f>
        <v>0</v>
      </c>
      <c r="F111" s="262">
        <f>P!AJ113</f>
        <v>0</v>
      </c>
      <c r="G111" s="262">
        <f t="shared" si="8"/>
        <v>0</v>
      </c>
      <c r="H111" s="295"/>
      <c r="I111" s="296"/>
      <c r="J111" s="295">
        <v>4</v>
      </c>
      <c r="K111" s="296"/>
      <c r="L111" s="324"/>
      <c r="M111" s="325"/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325"/>
      <c r="Z111" s="324"/>
      <c r="AA111" s="325"/>
      <c r="AB111" s="324"/>
      <c r="AC111" s="325"/>
      <c r="AD111" s="324"/>
      <c r="AE111" s="325"/>
      <c r="AF111" s="324"/>
      <c r="AG111" s="325"/>
      <c r="AH111" s="324"/>
      <c r="AI111" s="325"/>
      <c r="AJ111" s="324"/>
      <c r="AK111" s="325"/>
      <c r="AL111" s="324"/>
      <c r="AM111" s="325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f>[1]R!M113</f>
        <v>2165.7894736842104</v>
      </c>
      <c r="E112" s="261">
        <f>[1]R!K113</f>
        <v>0</v>
      </c>
      <c r="F112" s="262">
        <f>P!AJ114</f>
        <v>2.5</v>
      </c>
      <c r="G112" s="262">
        <f t="shared" si="8"/>
        <v>2.5</v>
      </c>
      <c r="H112" s="295"/>
      <c r="I112" s="296"/>
      <c r="J112" s="295">
        <v>1.5</v>
      </c>
      <c r="K112" s="296"/>
      <c r="L112" s="324"/>
      <c r="M112" s="296"/>
      <c r="N112" s="324"/>
      <c r="O112" s="296"/>
      <c r="P112" s="324"/>
      <c r="Q112" s="296"/>
      <c r="R112" s="324"/>
      <c r="S112" s="296"/>
      <c r="T112" s="324"/>
      <c r="U112" s="296"/>
      <c r="V112" s="324"/>
      <c r="W112" s="296"/>
      <c r="X112" s="324"/>
      <c r="Y112" s="296"/>
      <c r="Z112" s="324"/>
      <c r="AA112" s="296"/>
      <c r="AB112" s="324"/>
      <c r="AC112" s="296"/>
      <c r="AD112" s="295"/>
      <c r="AE112" s="296"/>
      <c r="AF112" s="295"/>
      <c r="AG112" s="296"/>
      <c r="AH112" s="295"/>
      <c r="AI112" s="296"/>
      <c r="AJ112" s="295"/>
      <c r="AK112" s="296"/>
      <c r="AL112" s="324"/>
      <c r="AM112" s="296"/>
      <c r="AN112" s="269">
        <f t="shared" si="9"/>
        <v>0</v>
      </c>
      <c r="AO112" s="270">
        <f>P!AK114</f>
        <v>1628</v>
      </c>
      <c r="AP112" s="271">
        <f t="shared" si="7"/>
        <v>2.5</v>
      </c>
      <c r="AQ112" s="87" t="str">
        <f t="shared" si="10"/>
        <v xml:space="preserve"> </v>
      </c>
    </row>
    <row r="113" spans="1:43">
      <c r="A113" s="85">
        <v>111</v>
      </c>
      <c r="B113" s="109" t="s">
        <v>112</v>
      </c>
      <c r="C113" s="85" t="s">
        <v>9</v>
      </c>
      <c r="D113" s="261">
        <f>[1]R!M114</f>
        <v>3450</v>
      </c>
      <c r="E113" s="261">
        <f>[1]R!K114</f>
        <v>0</v>
      </c>
      <c r="F113" s="262">
        <f>P!AJ115</f>
        <v>1</v>
      </c>
      <c r="G113" s="262">
        <f t="shared" si="8"/>
        <v>1</v>
      </c>
      <c r="H113" s="295"/>
      <c r="I113" s="296"/>
      <c r="J113" s="295">
        <v>1</v>
      </c>
      <c r="K113" s="296"/>
      <c r="L113" s="324"/>
      <c r="M113" s="296"/>
      <c r="N113" s="324"/>
      <c r="O113" s="296"/>
      <c r="P113" s="324"/>
      <c r="Q113" s="296"/>
      <c r="R113" s="324"/>
      <c r="S113" s="296"/>
      <c r="T113" s="324"/>
      <c r="U113" s="296"/>
      <c r="V113" s="324"/>
      <c r="W113" s="296"/>
      <c r="X113" s="324"/>
      <c r="Y113" s="296"/>
      <c r="Z113" s="324"/>
      <c r="AA113" s="296"/>
      <c r="AB113" s="324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4"/>
      <c r="AM113" s="296"/>
      <c r="AN113" s="269">
        <f t="shared" si="9"/>
        <v>0</v>
      </c>
      <c r="AO113" s="270">
        <f>P!AK115</f>
        <v>3250</v>
      </c>
      <c r="AP113" s="271">
        <f t="shared" si="7"/>
        <v>1</v>
      </c>
      <c r="AQ113" s="87" t="str">
        <f t="shared" si="10"/>
        <v xml:space="preserve"> </v>
      </c>
    </row>
    <row r="114" spans="1:43">
      <c r="A114" s="85">
        <v>112</v>
      </c>
      <c r="B114" s="109" t="s">
        <v>113</v>
      </c>
      <c r="C114" s="85" t="s">
        <v>9</v>
      </c>
      <c r="D114" s="261">
        <f>[1]R!M115</f>
        <v>560</v>
      </c>
      <c r="E114" s="261">
        <f>[1]R!K115</f>
        <v>0</v>
      </c>
      <c r="F114" s="262">
        <f>P!AJ116</f>
        <v>4</v>
      </c>
      <c r="G114" s="262">
        <f t="shared" si="8"/>
        <v>4</v>
      </c>
      <c r="H114" s="295"/>
      <c r="I114" s="296"/>
      <c r="J114" s="295">
        <v>4</v>
      </c>
      <c r="K114" s="296"/>
      <c r="L114" s="324"/>
      <c r="M114" s="296"/>
      <c r="N114" s="324"/>
      <c r="O114" s="296"/>
      <c r="P114" s="324"/>
      <c r="Q114" s="296"/>
      <c r="R114" s="324"/>
      <c r="S114" s="296"/>
      <c r="T114" s="324"/>
      <c r="U114" s="296"/>
      <c r="V114" s="324"/>
      <c r="W114" s="296"/>
      <c r="X114" s="324"/>
      <c r="Y114" s="296"/>
      <c r="Z114" s="324"/>
      <c r="AA114" s="296"/>
      <c r="AB114" s="324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4"/>
      <c r="AM114" s="296"/>
      <c r="AN114" s="269">
        <f t="shared" si="9"/>
        <v>0</v>
      </c>
      <c r="AO114" s="270">
        <f>P!AK116</f>
        <v>550</v>
      </c>
      <c r="AP114" s="271">
        <f t="shared" si="7"/>
        <v>4</v>
      </c>
      <c r="AQ114" s="87" t="str">
        <f t="shared" si="10"/>
        <v xml:space="preserve"> </v>
      </c>
    </row>
    <row r="115" spans="1:43">
      <c r="A115" s="85">
        <v>113</v>
      </c>
      <c r="B115" s="109" t="s">
        <v>114</v>
      </c>
      <c r="C115" s="85" t="s">
        <v>9</v>
      </c>
      <c r="D115" s="261">
        <f>[1]R!M116</f>
        <v>300</v>
      </c>
      <c r="E115" s="261">
        <f>[1]R!K116</f>
        <v>0</v>
      </c>
      <c r="F115" s="262">
        <f>P!AJ117</f>
        <v>8</v>
      </c>
      <c r="G115" s="262">
        <f t="shared" si="8"/>
        <v>8</v>
      </c>
      <c r="H115" s="295"/>
      <c r="I115" s="296"/>
      <c r="J115" s="295">
        <v>8</v>
      </c>
      <c r="K115" s="296"/>
      <c r="L115" s="324"/>
      <c r="M115" s="296"/>
      <c r="N115" s="324"/>
      <c r="O115" s="296"/>
      <c r="P115" s="324"/>
      <c r="Q115" s="296"/>
      <c r="R115" s="324"/>
      <c r="S115" s="296"/>
      <c r="T115" s="324"/>
      <c r="U115" s="296"/>
      <c r="V115" s="324"/>
      <c r="W115" s="296"/>
      <c r="X115" s="324"/>
      <c r="Y115" s="296"/>
      <c r="Z115" s="324"/>
      <c r="AA115" s="296"/>
      <c r="AB115" s="324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4"/>
      <c r="AM115" s="296"/>
      <c r="AN115" s="269">
        <f t="shared" si="9"/>
        <v>0</v>
      </c>
      <c r="AO115" s="270">
        <f>P!AK117</f>
        <v>200</v>
      </c>
      <c r="AP115" s="271">
        <f t="shared" si="7"/>
        <v>8</v>
      </c>
      <c r="AQ115" s="87" t="str">
        <f t="shared" si="10"/>
        <v xml:space="preserve"> </v>
      </c>
    </row>
    <row r="116" spans="1:43">
      <c r="A116" s="85">
        <v>114</v>
      </c>
      <c r="B116" s="109" t="s">
        <v>343</v>
      </c>
      <c r="C116" s="85" t="s">
        <v>31</v>
      </c>
      <c r="D116" s="261">
        <f>[1]R!M117</f>
        <v>9.8052899969153593</v>
      </c>
      <c r="E116" s="261">
        <f>[1]R!K117</f>
        <v>132</v>
      </c>
      <c r="F116" s="262">
        <f>P!AJ118</f>
        <v>0</v>
      </c>
      <c r="G116" s="262">
        <f t="shared" si="8"/>
        <v>132</v>
      </c>
      <c r="H116" s="295"/>
      <c r="I116" s="296"/>
      <c r="J116" s="295"/>
      <c r="K116" s="296"/>
      <c r="L116" s="324"/>
      <c r="M116" s="325"/>
      <c r="N116" s="324"/>
      <c r="O116" s="325"/>
      <c r="P116" s="324"/>
      <c r="Q116" s="325"/>
      <c r="R116" s="324"/>
      <c r="S116" s="325"/>
      <c r="T116" s="324"/>
      <c r="U116" s="325"/>
      <c r="V116" s="324"/>
      <c r="W116" s="325"/>
      <c r="X116" s="324"/>
      <c r="Y116" s="325"/>
      <c r="Z116" s="324"/>
      <c r="AA116" s="325"/>
      <c r="AB116" s="324"/>
      <c r="AC116" s="325"/>
      <c r="AD116" s="324"/>
      <c r="AE116" s="325"/>
      <c r="AF116" s="324"/>
      <c r="AG116" s="325"/>
      <c r="AH116" s="324"/>
      <c r="AI116" s="325"/>
      <c r="AJ116" s="324"/>
      <c r="AK116" s="325"/>
      <c r="AL116" s="324"/>
      <c r="AM116" s="325"/>
      <c r="AN116" s="269">
        <f t="shared" si="9"/>
        <v>0</v>
      </c>
      <c r="AO116" s="270">
        <f>P!AK118</f>
        <v>9.8052899969153593</v>
      </c>
      <c r="AP116" s="271">
        <f t="shared" si="7"/>
        <v>132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f>[1]R!M118</f>
        <v>510</v>
      </c>
      <c r="E117" s="261">
        <f>[1]R!K118</f>
        <v>2</v>
      </c>
      <c r="F117" s="262">
        <f>P!AJ119</f>
        <v>0</v>
      </c>
      <c r="G117" s="262">
        <f t="shared" si="8"/>
        <v>2</v>
      </c>
      <c r="H117" s="295"/>
      <c r="I117" s="296"/>
      <c r="J117" s="295"/>
      <c r="K117" s="296"/>
      <c r="L117" s="324"/>
      <c r="M117" s="325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25"/>
      <c r="Z117" s="324"/>
      <c r="AA117" s="325"/>
      <c r="AB117" s="324"/>
      <c r="AC117" s="325"/>
      <c r="AD117" s="324"/>
      <c r="AE117" s="325"/>
      <c r="AF117" s="324"/>
      <c r="AG117" s="325"/>
      <c r="AH117" s="324"/>
      <c r="AI117" s="325"/>
      <c r="AJ117" s="324"/>
      <c r="AK117" s="325"/>
      <c r="AL117" s="324"/>
      <c r="AM117" s="325"/>
      <c r="AN117" s="269">
        <f t="shared" si="9"/>
        <v>0</v>
      </c>
      <c r="AO117" s="270">
        <f>P!AK119</f>
        <v>510</v>
      </c>
      <c r="AP117" s="271">
        <f t="shared" si="7"/>
        <v>2</v>
      </c>
      <c r="AQ117" s="87" t="str">
        <f t="shared" si="10"/>
        <v xml:space="preserve"> </v>
      </c>
    </row>
    <row r="118" spans="1:43">
      <c r="A118" s="85">
        <v>116</v>
      </c>
      <c r="B118" s="109" t="s">
        <v>116</v>
      </c>
      <c r="C118" s="85" t="s">
        <v>31</v>
      </c>
      <c r="D118" s="261">
        <f>[1]R!M119</f>
        <v>180</v>
      </c>
      <c r="E118" s="261">
        <f>[1]R!K119</f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4"/>
      <c r="M118" s="325"/>
      <c r="N118" s="324"/>
      <c r="O118" s="325"/>
      <c r="P118" s="324"/>
      <c r="Q118" s="325"/>
      <c r="R118" s="324"/>
      <c r="S118" s="325"/>
      <c r="T118" s="324"/>
      <c r="U118" s="325"/>
      <c r="V118" s="324"/>
      <c r="W118" s="325"/>
      <c r="X118" s="324"/>
      <c r="Y118" s="325"/>
      <c r="Z118" s="324"/>
      <c r="AA118" s="325"/>
      <c r="AB118" s="324"/>
      <c r="AC118" s="325"/>
      <c r="AD118" s="324"/>
      <c r="AE118" s="325"/>
      <c r="AF118" s="324"/>
      <c r="AG118" s="325"/>
      <c r="AH118" s="324"/>
      <c r="AI118" s="325"/>
      <c r="AJ118" s="324"/>
      <c r="AK118" s="325"/>
      <c r="AL118" s="324"/>
      <c r="AM118" s="325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f>[1]R!M120</f>
        <v>25</v>
      </c>
      <c r="E119" s="261">
        <f>[1]R!K120</f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4"/>
      <c r="M119" s="325"/>
      <c r="N119" s="324"/>
      <c r="O119" s="325"/>
      <c r="P119" s="324"/>
      <c r="Q119" s="325"/>
      <c r="R119" s="324"/>
      <c r="S119" s="325"/>
      <c r="T119" s="324"/>
      <c r="U119" s="325"/>
      <c r="V119" s="324"/>
      <c r="W119" s="325"/>
      <c r="X119" s="324"/>
      <c r="Y119" s="325"/>
      <c r="Z119" s="324"/>
      <c r="AA119" s="325"/>
      <c r="AB119" s="324"/>
      <c r="AC119" s="325"/>
      <c r="AD119" s="324"/>
      <c r="AE119" s="325"/>
      <c r="AF119" s="324"/>
      <c r="AG119" s="325"/>
      <c r="AH119" s="324"/>
      <c r="AI119" s="325"/>
      <c r="AJ119" s="324"/>
      <c r="AK119" s="325"/>
      <c r="AL119" s="324"/>
      <c r="AM119" s="325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f>[1]R!M121</f>
        <v>140</v>
      </c>
      <c r="E120" s="261">
        <f>[1]R!K121</f>
        <v>0</v>
      </c>
      <c r="F120" s="262">
        <f>P!AJ122</f>
        <v>0</v>
      </c>
      <c r="G120" s="262">
        <f t="shared" si="8"/>
        <v>0</v>
      </c>
      <c r="H120" s="295"/>
      <c r="I120" s="296"/>
      <c r="J120" s="295"/>
      <c r="K120" s="296"/>
      <c r="L120" s="324"/>
      <c r="M120" s="325"/>
      <c r="N120" s="324"/>
      <c r="O120" s="325"/>
      <c r="P120" s="324"/>
      <c r="Q120" s="325"/>
      <c r="R120" s="324"/>
      <c r="S120" s="325"/>
      <c r="T120" s="324"/>
      <c r="U120" s="325"/>
      <c r="V120" s="324"/>
      <c r="W120" s="325"/>
      <c r="X120" s="324"/>
      <c r="Y120" s="325"/>
      <c r="Z120" s="324"/>
      <c r="AA120" s="325"/>
      <c r="AB120" s="324"/>
      <c r="AC120" s="325"/>
      <c r="AD120" s="324"/>
      <c r="AE120" s="325"/>
      <c r="AF120" s="324"/>
      <c r="AG120" s="325"/>
      <c r="AH120" s="324"/>
      <c r="AI120" s="325"/>
      <c r="AJ120" s="324"/>
      <c r="AK120" s="325"/>
      <c r="AL120" s="324"/>
      <c r="AM120" s="325"/>
      <c r="AN120" s="269">
        <f t="shared" si="9"/>
        <v>0</v>
      </c>
      <c r="AO120" s="270">
        <f>P!AK122</f>
        <v>140</v>
      </c>
      <c r="AP120" s="271">
        <f t="shared" si="7"/>
        <v>0</v>
      </c>
      <c r="AQ120" s="87" t="str">
        <f t="shared" si="10"/>
        <v>০</v>
      </c>
    </row>
    <row r="121" spans="1:43">
      <c r="A121" s="85">
        <v>119</v>
      </c>
      <c r="B121" s="109" t="s">
        <v>120</v>
      </c>
      <c r="C121" s="85" t="s">
        <v>9</v>
      </c>
      <c r="D121" s="261">
        <f>[1]R!M122</f>
        <v>113.81194022010349</v>
      </c>
      <c r="E121" s="261">
        <f>[1]R!K122</f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4"/>
      <c r="M121" s="325"/>
      <c r="N121" s="324"/>
      <c r="O121" s="325"/>
      <c r="P121" s="324"/>
      <c r="Q121" s="325"/>
      <c r="R121" s="324"/>
      <c r="S121" s="325"/>
      <c r="T121" s="324"/>
      <c r="U121" s="325"/>
      <c r="V121" s="324"/>
      <c r="W121" s="325"/>
      <c r="X121" s="324"/>
      <c r="Y121" s="325"/>
      <c r="Z121" s="324"/>
      <c r="AA121" s="325"/>
      <c r="AB121" s="324"/>
      <c r="AC121" s="325"/>
      <c r="AD121" s="324"/>
      <c r="AE121" s="325"/>
      <c r="AF121" s="324"/>
      <c r="AG121" s="325"/>
      <c r="AH121" s="324"/>
      <c r="AI121" s="325"/>
      <c r="AJ121" s="324"/>
      <c r="AK121" s="325"/>
      <c r="AL121" s="324"/>
      <c r="AM121" s="325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f>[1]R!M123</f>
        <v>6.583333333333333</v>
      </c>
      <c r="E122" s="261">
        <f>[1]R!K123</f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4"/>
      <c r="M122" s="325"/>
      <c r="N122" s="324"/>
      <c r="O122" s="325"/>
      <c r="P122" s="324"/>
      <c r="Q122" s="325"/>
      <c r="R122" s="324"/>
      <c r="S122" s="325"/>
      <c r="T122" s="324"/>
      <c r="U122" s="325"/>
      <c r="V122" s="324"/>
      <c r="W122" s="325"/>
      <c r="X122" s="324"/>
      <c r="Y122" s="325"/>
      <c r="Z122" s="324"/>
      <c r="AA122" s="325"/>
      <c r="AB122" s="324"/>
      <c r="AC122" s="325"/>
      <c r="AD122" s="324"/>
      <c r="AE122" s="325"/>
      <c r="AF122" s="324"/>
      <c r="AG122" s="325"/>
      <c r="AH122" s="324"/>
      <c r="AI122" s="325"/>
      <c r="AJ122" s="324"/>
      <c r="AK122" s="325"/>
      <c r="AL122" s="324"/>
      <c r="AM122" s="325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f>[1]R!M124</f>
        <v>736.67117726657636</v>
      </c>
      <c r="E123" s="261">
        <f>[1]R!K124</f>
        <v>2.6300000000000008</v>
      </c>
      <c r="F123" s="262">
        <f>P!AJ125</f>
        <v>2</v>
      </c>
      <c r="G123" s="262">
        <f t="shared" si="8"/>
        <v>4.6300000000000008</v>
      </c>
      <c r="H123" s="295">
        <v>200</v>
      </c>
      <c r="I123" s="296"/>
      <c r="J123" s="295"/>
      <c r="K123" s="296"/>
      <c r="L123" s="324"/>
      <c r="M123" s="296"/>
      <c r="N123" s="324"/>
      <c r="O123" s="296"/>
      <c r="P123" s="324"/>
      <c r="Q123" s="296"/>
      <c r="R123" s="324"/>
      <c r="S123" s="296"/>
      <c r="T123" s="324"/>
      <c r="U123" s="296"/>
      <c r="V123" s="324"/>
      <c r="W123" s="296"/>
      <c r="X123" s="324"/>
      <c r="Y123" s="296"/>
      <c r="Z123" s="324"/>
      <c r="AA123" s="296"/>
      <c r="AB123" s="324"/>
      <c r="AC123" s="296"/>
      <c r="AD123" s="324"/>
      <c r="AE123" s="325"/>
      <c r="AF123" s="324"/>
      <c r="AG123" s="325"/>
      <c r="AH123" s="324"/>
      <c r="AI123" s="325"/>
      <c r="AJ123" s="324"/>
      <c r="AK123" s="325"/>
      <c r="AL123" s="324"/>
      <c r="AM123" s="325"/>
      <c r="AN123" s="269">
        <f t="shared" si="9"/>
        <v>0</v>
      </c>
      <c r="AO123" s="332">
        <f>P!AK125</f>
        <v>1200</v>
      </c>
      <c r="AP123" s="333">
        <f t="shared" si="7"/>
        <v>4.6300000000000008</v>
      </c>
      <c r="AQ123" s="87" t="str">
        <f t="shared" si="10"/>
        <v xml:space="preserve"> </v>
      </c>
    </row>
    <row r="124" spans="1:43">
      <c r="A124" s="85">
        <v>122</v>
      </c>
      <c r="B124" s="109" t="s">
        <v>123</v>
      </c>
      <c r="C124" s="85" t="s">
        <v>31</v>
      </c>
      <c r="D124" s="261">
        <f>[1]R!M125</f>
        <v>10.198529411764707</v>
      </c>
      <c r="E124" s="261">
        <f>[1]R!K125</f>
        <v>0</v>
      </c>
      <c r="F124" s="262">
        <f>P!AJ126</f>
        <v>46</v>
      </c>
      <c r="G124" s="262">
        <f t="shared" si="8"/>
        <v>46</v>
      </c>
      <c r="H124" s="337">
        <v>30</v>
      </c>
      <c r="I124" s="336">
        <f>P!D126</f>
        <v>28</v>
      </c>
      <c r="J124" s="337">
        <v>30</v>
      </c>
      <c r="K124" s="336">
        <f>P!F126</f>
        <v>18</v>
      </c>
      <c r="L124" s="337"/>
      <c r="M124" s="336">
        <f>P!H126</f>
        <v>0</v>
      </c>
      <c r="N124" s="337"/>
      <c r="O124" s="336">
        <f>P!J126</f>
        <v>0</v>
      </c>
      <c r="P124" s="337"/>
      <c r="Q124" s="336">
        <f>P!L126</f>
        <v>0</v>
      </c>
      <c r="R124" s="337"/>
      <c r="S124" s="336">
        <f>P!N126</f>
        <v>0</v>
      </c>
      <c r="T124" s="337"/>
      <c r="U124" s="336">
        <f>P!P126</f>
        <v>0</v>
      </c>
      <c r="V124" s="337"/>
      <c r="W124" s="336">
        <f>P!R126</f>
        <v>0</v>
      </c>
      <c r="X124" s="337"/>
      <c r="Y124" s="336">
        <f>P!T126</f>
        <v>0</v>
      </c>
      <c r="Z124" s="337"/>
      <c r="AA124" s="336">
        <f>P!V126</f>
        <v>0</v>
      </c>
      <c r="AB124" s="337"/>
      <c r="AC124" s="336">
        <f>P!X126</f>
        <v>0</v>
      </c>
      <c r="AD124" s="337"/>
      <c r="AE124" s="336">
        <f>P!Z126</f>
        <v>0</v>
      </c>
      <c r="AF124" s="337"/>
      <c r="AG124" s="336">
        <f>P!AB126</f>
        <v>0</v>
      </c>
      <c r="AH124" s="337"/>
      <c r="AI124" s="336">
        <f>P!AD126</f>
        <v>0</v>
      </c>
      <c r="AJ124" s="337"/>
      <c r="AK124" s="336">
        <f>P!AF126</f>
        <v>0</v>
      </c>
      <c r="AL124" s="337"/>
      <c r="AM124" s="336">
        <f>P!AH126</f>
        <v>0</v>
      </c>
      <c r="AN124" s="269">
        <f t="shared" si="9"/>
        <v>46</v>
      </c>
      <c r="AO124" s="344">
        <f>P!AK126</f>
        <v>10</v>
      </c>
      <c r="AP124" s="311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f>[1]R!M126</f>
        <v>340</v>
      </c>
      <c r="E125" s="261">
        <f>[1]R!K126</f>
        <v>0</v>
      </c>
      <c r="F125" s="262">
        <f>P!AJ127</f>
        <v>0</v>
      </c>
      <c r="G125" s="262">
        <f t="shared" si="8"/>
        <v>0</v>
      </c>
      <c r="H125" s="337"/>
      <c r="I125" s="336">
        <f>P!D127</f>
        <v>0</v>
      </c>
      <c r="J125" s="337"/>
      <c r="K125" s="336">
        <f>P!F127</f>
        <v>0</v>
      </c>
      <c r="L125" s="337"/>
      <c r="M125" s="336">
        <f>P!H127</f>
        <v>0</v>
      </c>
      <c r="N125" s="337"/>
      <c r="O125" s="336">
        <f>P!J127</f>
        <v>0</v>
      </c>
      <c r="P125" s="337"/>
      <c r="Q125" s="336">
        <f>P!L127</f>
        <v>0</v>
      </c>
      <c r="R125" s="337"/>
      <c r="S125" s="336">
        <f>P!N127</f>
        <v>0</v>
      </c>
      <c r="T125" s="337"/>
      <c r="U125" s="336">
        <f>P!P127</f>
        <v>0</v>
      </c>
      <c r="V125" s="337"/>
      <c r="W125" s="336">
        <f>P!R127</f>
        <v>0</v>
      </c>
      <c r="X125" s="337"/>
      <c r="Y125" s="336">
        <f>P!T127</f>
        <v>0</v>
      </c>
      <c r="Z125" s="337"/>
      <c r="AA125" s="336">
        <f>P!V127</f>
        <v>0</v>
      </c>
      <c r="AB125" s="337"/>
      <c r="AC125" s="336">
        <f>P!X127</f>
        <v>0</v>
      </c>
      <c r="AD125" s="337"/>
      <c r="AE125" s="336">
        <f>P!Z127</f>
        <v>0</v>
      </c>
      <c r="AF125" s="337"/>
      <c r="AG125" s="336">
        <f>P!AB127</f>
        <v>0</v>
      </c>
      <c r="AH125" s="337"/>
      <c r="AI125" s="336">
        <f>P!AD127</f>
        <v>0</v>
      </c>
      <c r="AJ125" s="337"/>
      <c r="AK125" s="336">
        <f>P!AF127</f>
        <v>0</v>
      </c>
      <c r="AL125" s="337"/>
      <c r="AM125" s="336">
        <f>P!AH127</f>
        <v>0</v>
      </c>
      <c r="AN125" s="269">
        <f t="shared" si="9"/>
        <v>0</v>
      </c>
      <c r="AO125" s="344">
        <f>P!AK127</f>
        <v>340</v>
      </c>
      <c r="AP125" s="311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f>[1]R!M127</f>
        <v>134.73040884009905</v>
      </c>
      <c r="E126" s="261">
        <f>[1]R!K127</f>
        <v>0</v>
      </c>
      <c r="F126" s="262">
        <f>P!AJ128</f>
        <v>148.1</v>
      </c>
      <c r="G126" s="262">
        <f t="shared" si="8"/>
        <v>148.1</v>
      </c>
      <c r="H126" s="337">
        <v>20</v>
      </c>
      <c r="I126" s="336">
        <f>P!D128</f>
        <v>20.100000000000001</v>
      </c>
      <c r="J126" s="337">
        <v>120</v>
      </c>
      <c r="K126" s="336">
        <f>P!F128</f>
        <v>128</v>
      </c>
      <c r="L126" s="337"/>
      <c r="M126" s="336">
        <f>P!H128</f>
        <v>0</v>
      </c>
      <c r="N126" s="337"/>
      <c r="O126" s="336">
        <f>P!J128</f>
        <v>0</v>
      </c>
      <c r="P126" s="337"/>
      <c r="Q126" s="336">
        <f>P!L128</f>
        <v>0</v>
      </c>
      <c r="R126" s="337"/>
      <c r="S126" s="336">
        <f>P!N128</f>
        <v>0</v>
      </c>
      <c r="T126" s="337"/>
      <c r="U126" s="336">
        <f>P!P128</f>
        <v>0</v>
      </c>
      <c r="V126" s="337"/>
      <c r="W126" s="336">
        <f>P!R128</f>
        <v>0</v>
      </c>
      <c r="X126" s="337"/>
      <c r="Y126" s="336">
        <f>P!T128</f>
        <v>0</v>
      </c>
      <c r="Z126" s="337"/>
      <c r="AA126" s="336">
        <f>P!V128</f>
        <v>0</v>
      </c>
      <c r="AB126" s="337"/>
      <c r="AC126" s="336">
        <f>P!X128</f>
        <v>0</v>
      </c>
      <c r="AD126" s="337"/>
      <c r="AE126" s="336">
        <f>P!Z128</f>
        <v>0</v>
      </c>
      <c r="AF126" s="337"/>
      <c r="AG126" s="336">
        <f>P!AB128</f>
        <v>0</v>
      </c>
      <c r="AH126" s="337"/>
      <c r="AI126" s="336">
        <f>P!AD128</f>
        <v>0</v>
      </c>
      <c r="AJ126" s="337"/>
      <c r="AK126" s="336">
        <f>P!AF128</f>
        <v>0</v>
      </c>
      <c r="AL126" s="337"/>
      <c r="AM126" s="336">
        <f>P!AH128</f>
        <v>0</v>
      </c>
      <c r="AN126" s="269">
        <f t="shared" si="9"/>
        <v>148.1</v>
      </c>
      <c r="AO126" s="344">
        <f>P!AK128</f>
        <v>132.03241053342336</v>
      </c>
      <c r="AP126" s="311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f>[1]R!M128</f>
        <v>373.33333333333331</v>
      </c>
      <c r="E127" s="261">
        <f>[1]R!K128</f>
        <v>0</v>
      </c>
      <c r="F127" s="262">
        <f>P!AJ129</f>
        <v>0</v>
      </c>
      <c r="G127" s="262">
        <f t="shared" si="8"/>
        <v>0</v>
      </c>
      <c r="H127" s="337"/>
      <c r="I127" s="336">
        <f>P!D129</f>
        <v>0</v>
      </c>
      <c r="J127" s="337"/>
      <c r="K127" s="336">
        <f>P!F129</f>
        <v>0</v>
      </c>
      <c r="L127" s="337"/>
      <c r="M127" s="336">
        <f>P!H129</f>
        <v>0</v>
      </c>
      <c r="N127" s="337"/>
      <c r="O127" s="336">
        <f>P!J129</f>
        <v>0</v>
      </c>
      <c r="P127" s="337"/>
      <c r="Q127" s="336">
        <f>P!L129</f>
        <v>0</v>
      </c>
      <c r="R127" s="337"/>
      <c r="S127" s="336">
        <f>P!N129</f>
        <v>0</v>
      </c>
      <c r="T127" s="337"/>
      <c r="U127" s="336">
        <f>P!P129</f>
        <v>0</v>
      </c>
      <c r="V127" s="337"/>
      <c r="W127" s="336">
        <f>P!R129</f>
        <v>0</v>
      </c>
      <c r="X127" s="337"/>
      <c r="Y127" s="336">
        <f>P!T129</f>
        <v>0</v>
      </c>
      <c r="Z127" s="337"/>
      <c r="AA127" s="336">
        <f>P!V129</f>
        <v>0</v>
      </c>
      <c r="AB127" s="337"/>
      <c r="AC127" s="336">
        <f>P!X129</f>
        <v>0</v>
      </c>
      <c r="AD127" s="337"/>
      <c r="AE127" s="336">
        <f>P!Z129</f>
        <v>0</v>
      </c>
      <c r="AF127" s="337"/>
      <c r="AG127" s="336">
        <f>P!AB129</f>
        <v>0</v>
      </c>
      <c r="AH127" s="337"/>
      <c r="AI127" s="336">
        <f>P!AD129</f>
        <v>0</v>
      </c>
      <c r="AJ127" s="337"/>
      <c r="AK127" s="336">
        <f>P!AF129</f>
        <v>0</v>
      </c>
      <c r="AL127" s="337"/>
      <c r="AM127" s="336">
        <f>P!AH129</f>
        <v>0</v>
      </c>
      <c r="AN127" s="269">
        <f t="shared" si="9"/>
        <v>0</v>
      </c>
      <c r="AO127" s="344">
        <f>P!AK129</f>
        <v>373.33333333333331</v>
      </c>
      <c r="AP127" s="311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f>[1]R!M129</f>
        <v>360</v>
      </c>
      <c r="E128" s="261">
        <f>[1]R!K129</f>
        <v>0</v>
      </c>
      <c r="F128" s="262">
        <f>P!AJ130</f>
        <v>1.5</v>
      </c>
      <c r="G128" s="262">
        <f t="shared" si="8"/>
        <v>1.5</v>
      </c>
      <c r="H128" s="337">
        <v>1.5</v>
      </c>
      <c r="I128" s="336">
        <f>P!D130</f>
        <v>1.5</v>
      </c>
      <c r="J128" s="337"/>
      <c r="K128" s="336">
        <f>P!F130</f>
        <v>0</v>
      </c>
      <c r="L128" s="337"/>
      <c r="M128" s="336">
        <f>P!H130</f>
        <v>0</v>
      </c>
      <c r="N128" s="337"/>
      <c r="O128" s="336">
        <f>P!J130</f>
        <v>0</v>
      </c>
      <c r="P128" s="337"/>
      <c r="Q128" s="336">
        <f>P!L130</f>
        <v>0</v>
      </c>
      <c r="R128" s="337"/>
      <c r="S128" s="336">
        <f>P!N130</f>
        <v>0</v>
      </c>
      <c r="T128" s="337"/>
      <c r="U128" s="336">
        <f>P!P130</f>
        <v>0</v>
      </c>
      <c r="V128" s="337"/>
      <c r="W128" s="336">
        <f>P!R130</f>
        <v>0</v>
      </c>
      <c r="X128" s="337"/>
      <c r="Y128" s="336">
        <f>P!T130</f>
        <v>0</v>
      </c>
      <c r="Z128" s="337"/>
      <c r="AA128" s="336">
        <f>P!V130</f>
        <v>0</v>
      </c>
      <c r="AB128" s="337"/>
      <c r="AC128" s="336">
        <f>P!X130</f>
        <v>0</v>
      </c>
      <c r="AD128" s="337"/>
      <c r="AE128" s="336">
        <f>P!Z130</f>
        <v>0</v>
      </c>
      <c r="AF128" s="337"/>
      <c r="AG128" s="336">
        <f>P!AB130</f>
        <v>0</v>
      </c>
      <c r="AH128" s="337"/>
      <c r="AI128" s="336">
        <f>P!AD130</f>
        <v>0</v>
      </c>
      <c r="AJ128" s="337"/>
      <c r="AK128" s="336">
        <f>P!AF130</f>
        <v>0</v>
      </c>
      <c r="AL128" s="337"/>
      <c r="AM128" s="336">
        <f>P!AH130</f>
        <v>0</v>
      </c>
      <c r="AN128" s="269">
        <f t="shared" si="9"/>
        <v>1.5</v>
      </c>
      <c r="AO128" s="344">
        <f>P!AK130</f>
        <v>350</v>
      </c>
      <c r="AP128" s="311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f>[1]R!M130</f>
        <v>300</v>
      </c>
      <c r="E129" s="261">
        <f>[1]R!K130</f>
        <v>0</v>
      </c>
      <c r="F129" s="262">
        <f>P!AJ131</f>
        <v>0</v>
      </c>
      <c r="G129" s="262">
        <f t="shared" si="8"/>
        <v>0</v>
      </c>
      <c r="H129" s="337"/>
      <c r="I129" s="336">
        <f>P!D131</f>
        <v>0</v>
      </c>
      <c r="J129" s="337"/>
      <c r="K129" s="336">
        <f>P!F131</f>
        <v>0</v>
      </c>
      <c r="L129" s="337"/>
      <c r="M129" s="336">
        <f>P!H131</f>
        <v>0</v>
      </c>
      <c r="N129" s="337"/>
      <c r="O129" s="336">
        <f>P!J131</f>
        <v>0</v>
      </c>
      <c r="P129" s="337"/>
      <c r="Q129" s="336">
        <f>P!L131</f>
        <v>0</v>
      </c>
      <c r="R129" s="337"/>
      <c r="S129" s="336">
        <f>P!N131</f>
        <v>0</v>
      </c>
      <c r="T129" s="337"/>
      <c r="U129" s="336">
        <f>P!P131</f>
        <v>0</v>
      </c>
      <c r="V129" s="337"/>
      <c r="W129" s="336">
        <f>P!R131</f>
        <v>0</v>
      </c>
      <c r="X129" s="337"/>
      <c r="Y129" s="336">
        <f>P!T131</f>
        <v>0</v>
      </c>
      <c r="Z129" s="337"/>
      <c r="AA129" s="336">
        <f>P!V131</f>
        <v>0</v>
      </c>
      <c r="AB129" s="337"/>
      <c r="AC129" s="336">
        <f>P!X131</f>
        <v>0</v>
      </c>
      <c r="AD129" s="337"/>
      <c r="AE129" s="336">
        <f>P!Z131</f>
        <v>0</v>
      </c>
      <c r="AF129" s="337"/>
      <c r="AG129" s="336">
        <f>P!AB131</f>
        <v>0</v>
      </c>
      <c r="AH129" s="337"/>
      <c r="AI129" s="336">
        <f>P!AD131</f>
        <v>0</v>
      </c>
      <c r="AJ129" s="337"/>
      <c r="AK129" s="336">
        <f>P!AF131</f>
        <v>0</v>
      </c>
      <c r="AL129" s="337"/>
      <c r="AM129" s="336">
        <f>P!AH131</f>
        <v>0</v>
      </c>
      <c r="AN129" s="269">
        <f t="shared" si="9"/>
        <v>0</v>
      </c>
      <c r="AO129" s="344">
        <f>P!AK131</f>
        <v>300</v>
      </c>
      <c r="AP129" s="311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f>[1]R!M131</f>
        <v>86.721991701244804</v>
      </c>
      <c r="E130" s="261">
        <f>[1]R!K131</f>
        <v>0</v>
      </c>
      <c r="F130" s="262">
        <f>P!AJ132</f>
        <v>9.1</v>
      </c>
      <c r="G130" s="262">
        <f t="shared" si="8"/>
        <v>9.1</v>
      </c>
      <c r="H130" s="337">
        <v>9</v>
      </c>
      <c r="I130" s="336">
        <f>P!D132</f>
        <v>9.1</v>
      </c>
      <c r="J130" s="337"/>
      <c r="K130" s="336">
        <f>P!F132</f>
        <v>0</v>
      </c>
      <c r="L130" s="337"/>
      <c r="M130" s="336">
        <f>P!H132</f>
        <v>0</v>
      </c>
      <c r="N130" s="337"/>
      <c r="O130" s="336">
        <f>P!J132</f>
        <v>0</v>
      </c>
      <c r="P130" s="337"/>
      <c r="Q130" s="336">
        <f>P!L132</f>
        <v>0</v>
      </c>
      <c r="R130" s="337"/>
      <c r="S130" s="336">
        <f>P!N132</f>
        <v>0</v>
      </c>
      <c r="T130" s="337"/>
      <c r="U130" s="336">
        <f>P!P132</f>
        <v>0</v>
      </c>
      <c r="V130" s="337"/>
      <c r="W130" s="336">
        <f>P!R132</f>
        <v>0</v>
      </c>
      <c r="X130" s="337"/>
      <c r="Y130" s="336">
        <f>P!T132</f>
        <v>0</v>
      </c>
      <c r="Z130" s="337"/>
      <c r="AA130" s="336">
        <f>P!V132</f>
        <v>0</v>
      </c>
      <c r="AB130" s="337"/>
      <c r="AC130" s="336">
        <f>P!X132</f>
        <v>0</v>
      </c>
      <c r="AD130" s="337"/>
      <c r="AE130" s="336">
        <f>P!Z132</f>
        <v>0</v>
      </c>
      <c r="AF130" s="337"/>
      <c r="AG130" s="336">
        <f>P!AB132</f>
        <v>0</v>
      </c>
      <c r="AH130" s="337"/>
      <c r="AI130" s="336">
        <f>P!AD132</f>
        <v>0</v>
      </c>
      <c r="AJ130" s="337"/>
      <c r="AK130" s="336">
        <f>P!AF132</f>
        <v>0</v>
      </c>
      <c r="AL130" s="337"/>
      <c r="AM130" s="336">
        <f>P!AH132</f>
        <v>0</v>
      </c>
      <c r="AN130" s="269">
        <f t="shared" si="9"/>
        <v>9.1</v>
      </c>
      <c r="AO130" s="344">
        <f>P!AK132</f>
        <v>90</v>
      </c>
      <c r="AP130" s="311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f>[1]R!M132</f>
        <v>150</v>
      </c>
      <c r="E131" s="261">
        <f>[1]R!K132</f>
        <v>0</v>
      </c>
      <c r="F131" s="262">
        <f>P!AJ133</f>
        <v>0</v>
      </c>
      <c r="G131" s="262">
        <f t="shared" si="8"/>
        <v>0</v>
      </c>
      <c r="H131" s="337"/>
      <c r="I131" s="336">
        <f>P!D133</f>
        <v>0</v>
      </c>
      <c r="J131" s="337"/>
      <c r="K131" s="336">
        <f>P!F133</f>
        <v>0</v>
      </c>
      <c r="L131" s="337"/>
      <c r="M131" s="336">
        <f>P!H133</f>
        <v>0</v>
      </c>
      <c r="N131" s="337"/>
      <c r="O131" s="336">
        <f>P!J133</f>
        <v>0</v>
      </c>
      <c r="P131" s="337"/>
      <c r="Q131" s="336">
        <f>P!L133</f>
        <v>0</v>
      </c>
      <c r="R131" s="337"/>
      <c r="S131" s="336">
        <f>P!N133</f>
        <v>0</v>
      </c>
      <c r="T131" s="337"/>
      <c r="U131" s="336">
        <f>P!P133</f>
        <v>0</v>
      </c>
      <c r="V131" s="337"/>
      <c r="W131" s="336">
        <f>P!R133</f>
        <v>0</v>
      </c>
      <c r="X131" s="337"/>
      <c r="Y131" s="336">
        <f>P!T133</f>
        <v>0</v>
      </c>
      <c r="Z131" s="337"/>
      <c r="AA131" s="336">
        <f>P!V133</f>
        <v>0</v>
      </c>
      <c r="AB131" s="337"/>
      <c r="AC131" s="336">
        <f>P!X133</f>
        <v>0</v>
      </c>
      <c r="AD131" s="337"/>
      <c r="AE131" s="336">
        <f>P!Z133</f>
        <v>0</v>
      </c>
      <c r="AF131" s="337"/>
      <c r="AG131" s="336">
        <f>P!AB133</f>
        <v>0</v>
      </c>
      <c r="AH131" s="337"/>
      <c r="AI131" s="336">
        <f>P!AD133</f>
        <v>0</v>
      </c>
      <c r="AJ131" s="337"/>
      <c r="AK131" s="336">
        <f>P!AF133</f>
        <v>0</v>
      </c>
      <c r="AL131" s="337"/>
      <c r="AM131" s="336">
        <f>P!AH133</f>
        <v>0</v>
      </c>
      <c r="AN131" s="269">
        <f t="shared" si="9"/>
        <v>0</v>
      </c>
      <c r="AO131" s="344">
        <f>P!AK133</f>
        <v>150</v>
      </c>
      <c r="AP131" s="311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f>[1]R!M133</f>
        <v>185</v>
      </c>
      <c r="E132" s="261">
        <f>[1]R!K133</f>
        <v>0</v>
      </c>
      <c r="F132" s="262">
        <f>P!AJ134</f>
        <v>0</v>
      </c>
      <c r="G132" s="262">
        <f t="shared" si="8"/>
        <v>0</v>
      </c>
      <c r="H132" s="337"/>
      <c r="I132" s="336">
        <f>P!D134</f>
        <v>0</v>
      </c>
      <c r="J132" s="337"/>
      <c r="K132" s="336">
        <f>P!F134</f>
        <v>0</v>
      </c>
      <c r="L132" s="337"/>
      <c r="M132" s="336">
        <f>P!H134</f>
        <v>0</v>
      </c>
      <c r="N132" s="337"/>
      <c r="O132" s="336">
        <f>P!J134</f>
        <v>0</v>
      </c>
      <c r="P132" s="337"/>
      <c r="Q132" s="336">
        <f>P!L134</f>
        <v>0</v>
      </c>
      <c r="R132" s="337"/>
      <c r="S132" s="336">
        <f>P!N134</f>
        <v>0</v>
      </c>
      <c r="T132" s="337"/>
      <c r="U132" s="336">
        <f>P!P134</f>
        <v>0</v>
      </c>
      <c r="V132" s="337"/>
      <c r="W132" s="336">
        <f>P!R134</f>
        <v>0</v>
      </c>
      <c r="X132" s="337"/>
      <c r="Y132" s="336">
        <f>P!T134</f>
        <v>0</v>
      </c>
      <c r="Z132" s="337"/>
      <c r="AA132" s="336">
        <f>P!V134</f>
        <v>0</v>
      </c>
      <c r="AB132" s="337"/>
      <c r="AC132" s="336">
        <f>P!X134</f>
        <v>0</v>
      </c>
      <c r="AD132" s="337"/>
      <c r="AE132" s="336">
        <f>P!Z134</f>
        <v>0</v>
      </c>
      <c r="AF132" s="337"/>
      <c r="AG132" s="336">
        <f>P!AB134</f>
        <v>0</v>
      </c>
      <c r="AH132" s="337"/>
      <c r="AI132" s="336">
        <f>P!AD134</f>
        <v>0</v>
      </c>
      <c r="AJ132" s="337"/>
      <c r="AK132" s="336">
        <f>P!AF134</f>
        <v>0</v>
      </c>
      <c r="AL132" s="337"/>
      <c r="AM132" s="336">
        <f>P!AH134</f>
        <v>0</v>
      </c>
      <c r="AN132" s="269">
        <f t="shared" ref="AN132:AN195" si="12">I132+K132+M132+O132+Q132+S132+AC132+U132+W132+Y132+AA132+AE132+AG132+AI132+AK132+AM132</f>
        <v>0</v>
      </c>
      <c r="AO132" s="344">
        <f>P!AK134</f>
        <v>185</v>
      </c>
      <c r="AP132" s="311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f>[1]R!M134</f>
        <v>219.54545454545453</v>
      </c>
      <c r="E133" s="261">
        <f>[1]R!K134</f>
        <v>0</v>
      </c>
      <c r="F133" s="262">
        <f>P!AJ135</f>
        <v>2</v>
      </c>
      <c r="G133" s="262">
        <f t="shared" si="8"/>
        <v>2</v>
      </c>
      <c r="H133" s="337">
        <v>2</v>
      </c>
      <c r="I133" s="336">
        <f>P!D135</f>
        <v>2</v>
      </c>
      <c r="J133" s="337"/>
      <c r="K133" s="336">
        <f>P!F135</f>
        <v>0</v>
      </c>
      <c r="L133" s="337"/>
      <c r="M133" s="336">
        <f>P!H135</f>
        <v>0</v>
      </c>
      <c r="N133" s="337"/>
      <c r="O133" s="336">
        <f>P!J135</f>
        <v>0</v>
      </c>
      <c r="P133" s="337"/>
      <c r="Q133" s="336">
        <f>P!L135</f>
        <v>0</v>
      </c>
      <c r="R133" s="337"/>
      <c r="S133" s="336">
        <f>P!N135</f>
        <v>0</v>
      </c>
      <c r="T133" s="337"/>
      <c r="U133" s="336">
        <f>P!P135</f>
        <v>0</v>
      </c>
      <c r="V133" s="337"/>
      <c r="W133" s="336">
        <f>P!R135</f>
        <v>0</v>
      </c>
      <c r="X133" s="337"/>
      <c r="Y133" s="336">
        <f>P!T135</f>
        <v>0</v>
      </c>
      <c r="Z133" s="337"/>
      <c r="AA133" s="336">
        <f>P!V135</f>
        <v>0</v>
      </c>
      <c r="AB133" s="337"/>
      <c r="AC133" s="336">
        <f>P!X135</f>
        <v>0</v>
      </c>
      <c r="AD133" s="337"/>
      <c r="AE133" s="336">
        <f>P!Z135</f>
        <v>0</v>
      </c>
      <c r="AF133" s="337"/>
      <c r="AG133" s="336">
        <f>P!AB135</f>
        <v>0</v>
      </c>
      <c r="AH133" s="337"/>
      <c r="AI133" s="336">
        <f>P!AD135</f>
        <v>0</v>
      </c>
      <c r="AJ133" s="337"/>
      <c r="AK133" s="336">
        <f>P!AF135</f>
        <v>0</v>
      </c>
      <c r="AL133" s="337"/>
      <c r="AM133" s="336">
        <f>P!AH135</f>
        <v>0</v>
      </c>
      <c r="AN133" s="269">
        <f t="shared" si="12"/>
        <v>2</v>
      </c>
      <c r="AO133" s="344">
        <f>P!AK135</f>
        <v>240</v>
      </c>
      <c r="AP133" s="311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f>[1]R!M135</f>
        <v>90</v>
      </c>
      <c r="E134" s="261">
        <f>[1]R!K135</f>
        <v>0</v>
      </c>
      <c r="F134" s="262">
        <f>P!AJ136</f>
        <v>0</v>
      </c>
      <c r="G134" s="262">
        <f>E134+F134</f>
        <v>0</v>
      </c>
      <c r="H134" s="337"/>
      <c r="I134" s="336">
        <f>P!D136</f>
        <v>0</v>
      </c>
      <c r="J134" s="337"/>
      <c r="K134" s="336">
        <f>P!F136</f>
        <v>0</v>
      </c>
      <c r="L134" s="337"/>
      <c r="M134" s="336">
        <f>P!H136</f>
        <v>0</v>
      </c>
      <c r="N134" s="337"/>
      <c r="O134" s="336">
        <f>P!J136</f>
        <v>0</v>
      </c>
      <c r="P134" s="337"/>
      <c r="Q134" s="336">
        <f>P!L136</f>
        <v>0</v>
      </c>
      <c r="R134" s="337"/>
      <c r="S134" s="336">
        <f>P!N136</f>
        <v>0</v>
      </c>
      <c r="T134" s="337"/>
      <c r="U134" s="336">
        <f>P!P136</f>
        <v>0</v>
      </c>
      <c r="V134" s="337"/>
      <c r="W134" s="336">
        <f>P!R136</f>
        <v>0</v>
      </c>
      <c r="X134" s="337"/>
      <c r="Y134" s="336">
        <f>P!T136</f>
        <v>0</v>
      </c>
      <c r="Z134" s="337"/>
      <c r="AA134" s="336">
        <f>P!V136</f>
        <v>0</v>
      </c>
      <c r="AB134" s="337"/>
      <c r="AC134" s="336">
        <f>P!X136</f>
        <v>0</v>
      </c>
      <c r="AD134" s="337"/>
      <c r="AE134" s="336">
        <f>P!Z136</f>
        <v>0</v>
      </c>
      <c r="AF134" s="337"/>
      <c r="AG134" s="336">
        <f>P!AB136</f>
        <v>0</v>
      </c>
      <c r="AH134" s="337"/>
      <c r="AI134" s="336">
        <f>P!AD136</f>
        <v>0</v>
      </c>
      <c r="AJ134" s="337"/>
      <c r="AK134" s="336">
        <f>P!AF136</f>
        <v>0</v>
      </c>
      <c r="AL134" s="337"/>
      <c r="AM134" s="336">
        <f>P!AH136</f>
        <v>0</v>
      </c>
      <c r="AN134" s="269">
        <f t="shared" si="12"/>
        <v>0</v>
      </c>
      <c r="AO134" s="344">
        <f>P!AK136</f>
        <v>90</v>
      </c>
      <c r="AP134" s="311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413</v>
      </c>
      <c r="C135" s="85" t="s">
        <v>9</v>
      </c>
      <c r="D135" s="261">
        <f>[1]R!M136</f>
        <v>200</v>
      </c>
      <c r="E135" s="261">
        <f>[1]R!K136</f>
        <v>0</v>
      </c>
      <c r="F135" s="262">
        <f>P!AJ137</f>
        <v>0</v>
      </c>
      <c r="G135" s="262">
        <f>E135+F135</f>
        <v>0</v>
      </c>
      <c r="H135" s="337"/>
      <c r="I135" s="336">
        <f>P!D137</f>
        <v>0</v>
      </c>
      <c r="J135" s="337"/>
      <c r="K135" s="336">
        <f>P!F137</f>
        <v>0</v>
      </c>
      <c r="L135" s="337"/>
      <c r="M135" s="336">
        <f>P!H137</f>
        <v>0</v>
      </c>
      <c r="N135" s="337"/>
      <c r="O135" s="336">
        <f>P!J137</f>
        <v>0</v>
      </c>
      <c r="P135" s="337"/>
      <c r="Q135" s="336">
        <f>P!L137</f>
        <v>0</v>
      </c>
      <c r="R135" s="337"/>
      <c r="S135" s="336">
        <f>P!N137</f>
        <v>0</v>
      </c>
      <c r="T135" s="337"/>
      <c r="U135" s="336">
        <f>P!P137</f>
        <v>0</v>
      </c>
      <c r="V135" s="337"/>
      <c r="W135" s="336">
        <f>P!R137</f>
        <v>0</v>
      </c>
      <c r="X135" s="337"/>
      <c r="Y135" s="336">
        <f>P!T137</f>
        <v>0</v>
      </c>
      <c r="Z135" s="337"/>
      <c r="AA135" s="336">
        <f>P!V137</f>
        <v>0</v>
      </c>
      <c r="AB135" s="337"/>
      <c r="AC135" s="336">
        <f>P!X137</f>
        <v>0</v>
      </c>
      <c r="AD135" s="337"/>
      <c r="AE135" s="336">
        <f>P!Z137</f>
        <v>0</v>
      </c>
      <c r="AF135" s="337"/>
      <c r="AG135" s="336">
        <f>P!AB137</f>
        <v>0</v>
      </c>
      <c r="AH135" s="337"/>
      <c r="AI135" s="336">
        <f>P!AD137</f>
        <v>0</v>
      </c>
      <c r="AJ135" s="337"/>
      <c r="AK135" s="336">
        <f>P!AF137</f>
        <v>0</v>
      </c>
      <c r="AL135" s="337"/>
      <c r="AM135" s="336">
        <f>P!AH137</f>
        <v>0</v>
      </c>
      <c r="AN135" s="269">
        <f t="shared" si="12"/>
        <v>0</v>
      </c>
      <c r="AO135" s="344">
        <f>P!AK137</f>
        <v>200</v>
      </c>
      <c r="AP135" s="311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f>[1]R!M137</f>
        <v>342.95302013422821</v>
      </c>
      <c r="E136" s="261">
        <f>[1]R!K137</f>
        <v>0</v>
      </c>
      <c r="F136" s="262">
        <f>P!AJ138</f>
        <v>0</v>
      </c>
      <c r="G136" s="262">
        <f t="shared" ref="G136:G196" si="14">E136+F136</f>
        <v>0</v>
      </c>
      <c r="H136" s="337"/>
      <c r="I136" s="336">
        <f>P!D138</f>
        <v>0</v>
      </c>
      <c r="J136" s="337"/>
      <c r="K136" s="336">
        <f>P!F138</f>
        <v>0</v>
      </c>
      <c r="L136" s="337"/>
      <c r="M136" s="336">
        <f>P!H138</f>
        <v>0</v>
      </c>
      <c r="N136" s="337"/>
      <c r="O136" s="336">
        <f>P!J138</f>
        <v>0</v>
      </c>
      <c r="P136" s="337"/>
      <c r="Q136" s="336">
        <f>P!L138</f>
        <v>0</v>
      </c>
      <c r="R136" s="337"/>
      <c r="S136" s="336">
        <f>P!N138</f>
        <v>0</v>
      </c>
      <c r="T136" s="337"/>
      <c r="U136" s="336">
        <f>P!P138</f>
        <v>0</v>
      </c>
      <c r="V136" s="337"/>
      <c r="W136" s="336">
        <f>P!R138</f>
        <v>0</v>
      </c>
      <c r="X136" s="337"/>
      <c r="Y136" s="336">
        <f>P!T138</f>
        <v>0</v>
      </c>
      <c r="Z136" s="337"/>
      <c r="AA136" s="336">
        <f>P!V138</f>
        <v>0</v>
      </c>
      <c r="AB136" s="337"/>
      <c r="AC136" s="336">
        <f>P!X138</f>
        <v>0</v>
      </c>
      <c r="AD136" s="337"/>
      <c r="AE136" s="336">
        <f>P!Z138</f>
        <v>0</v>
      </c>
      <c r="AF136" s="337"/>
      <c r="AG136" s="336">
        <f>P!AB138</f>
        <v>0</v>
      </c>
      <c r="AH136" s="337"/>
      <c r="AI136" s="336">
        <f>P!AD138</f>
        <v>0</v>
      </c>
      <c r="AJ136" s="337"/>
      <c r="AK136" s="336">
        <f>P!AF138</f>
        <v>0</v>
      </c>
      <c r="AL136" s="337"/>
      <c r="AM136" s="336">
        <f>P!AH138</f>
        <v>0</v>
      </c>
      <c r="AN136" s="269">
        <f t="shared" si="12"/>
        <v>0</v>
      </c>
      <c r="AO136" s="344">
        <f>P!AK138</f>
        <v>342.95302013422821</v>
      </c>
      <c r="AP136" s="311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f>[1]R!M138</f>
        <v>45</v>
      </c>
      <c r="E137" s="261">
        <f>[1]R!K138</f>
        <v>0</v>
      </c>
      <c r="F137" s="262">
        <f>P!AJ139</f>
        <v>0</v>
      </c>
      <c r="G137" s="262">
        <f t="shared" si="14"/>
        <v>0</v>
      </c>
      <c r="H137" s="337"/>
      <c r="I137" s="336">
        <f>P!D139</f>
        <v>0</v>
      </c>
      <c r="J137" s="337"/>
      <c r="K137" s="336">
        <f>P!F139</f>
        <v>0</v>
      </c>
      <c r="L137" s="337"/>
      <c r="M137" s="336">
        <f>P!H139</f>
        <v>0</v>
      </c>
      <c r="N137" s="337"/>
      <c r="O137" s="336">
        <f>P!J139</f>
        <v>0</v>
      </c>
      <c r="P137" s="337"/>
      <c r="Q137" s="336">
        <f>P!L139</f>
        <v>0</v>
      </c>
      <c r="R137" s="337"/>
      <c r="S137" s="336">
        <f>P!N139</f>
        <v>0</v>
      </c>
      <c r="T137" s="337"/>
      <c r="U137" s="336">
        <f>P!P139</f>
        <v>0</v>
      </c>
      <c r="V137" s="337"/>
      <c r="W137" s="336">
        <f>P!R139</f>
        <v>0</v>
      </c>
      <c r="X137" s="337"/>
      <c r="Y137" s="336">
        <f>P!T139</f>
        <v>0</v>
      </c>
      <c r="Z137" s="337"/>
      <c r="AA137" s="336">
        <f>P!V139</f>
        <v>0</v>
      </c>
      <c r="AB137" s="337"/>
      <c r="AC137" s="336">
        <f>P!X139</f>
        <v>0</v>
      </c>
      <c r="AD137" s="337"/>
      <c r="AE137" s="336">
        <f>P!Z139</f>
        <v>0</v>
      </c>
      <c r="AF137" s="337"/>
      <c r="AG137" s="336">
        <f>P!AB139</f>
        <v>0</v>
      </c>
      <c r="AH137" s="337"/>
      <c r="AI137" s="336">
        <f>P!AD139</f>
        <v>0</v>
      </c>
      <c r="AJ137" s="337"/>
      <c r="AK137" s="336">
        <f>P!AF139</f>
        <v>0</v>
      </c>
      <c r="AL137" s="337"/>
      <c r="AM137" s="336">
        <f>P!AH139</f>
        <v>0</v>
      </c>
      <c r="AN137" s="269">
        <f t="shared" si="12"/>
        <v>0</v>
      </c>
      <c r="AO137" s="344">
        <f>P!AK139</f>
        <v>45</v>
      </c>
      <c r="AP137" s="311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f>[1]R!M139</f>
        <v>25</v>
      </c>
      <c r="E138" s="261">
        <f>[1]R!K139</f>
        <v>0</v>
      </c>
      <c r="F138" s="262">
        <f>P!AJ140</f>
        <v>0</v>
      </c>
      <c r="G138" s="262">
        <f t="shared" si="14"/>
        <v>0</v>
      </c>
      <c r="H138" s="295">
        <v>68</v>
      </c>
      <c r="I138" s="325"/>
      <c r="J138" s="324"/>
      <c r="K138" s="325"/>
      <c r="L138" s="324"/>
      <c r="M138" s="325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25"/>
      <c r="Z138" s="324"/>
      <c r="AA138" s="325"/>
      <c r="AB138" s="324"/>
      <c r="AC138" s="325"/>
      <c r="AD138" s="324"/>
      <c r="AE138" s="325"/>
      <c r="AF138" s="324"/>
      <c r="AG138" s="325"/>
      <c r="AH138" s="324"/>
      <c r="AI138" s="325"/>
      <c r="AJ138" s="324"/>
      <c r="AK138" s="325"/>
      <c r="AL138" s="324"/>
      <c r="AM138" s="325"/>
      <c r="AN138" s="269">
        <f t="shared" si="12"/>
        <v>0</v>
      </c>
      <c r="AO138" s="334">
        <f>P!AK140</f>
        <v>25</v>
      </c>
      <c r="AP138" s="335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f>[1]R!M140</f>
        <v>21.714285714285715</v>
      </c>
      <c r="E139" s="261">
        <f>[1]R!K140</f>
        <v>0</v>
      </c>
      <c r="F139" s="262">
        <f>P!AJ141</f>
        <v>0</v>
      </c>
      <c r="G139" s="262">
        <f t="shared" si="14"/>
        <v>0</v>
      </c>
      <c r="H139" s="295"/>
      <c r="I139" s="325"/>
      <c r="J139" s="324"/>
      <c r="K139" s="325"/>
      <c r="L139" s="324"/>
      <c r="M139" s="325"/>
      <c r="N139" s="324"/>
      <c r="O139" s="325"/>
      <c r="P139" s="324"/>
      <c r="Q139" s="325"/>
      <c r="R139" s="324"/>
      <c r="S139" s="325"/>
      <c r="T139" s="324"/>
      <c r="U139" s="325"/>
      <c r="V139" s="324"/>
      <c r="W139" s="325"/>
      <c r="X139" s="324"/>
      <c r="Y139" s="325"/>
      <c r="Z139" s="324"/>
      <c r="AA139" s="325"/>
      <c r="AB139" s="324"/>
      <c r="AC139" s="325"/>
      <c r="AD139" s="324"/>
      <c r="AE139" s="325"/>
      <c r="AF139" s="324"/>
      <c r="AG139" s="325"/>
      <c r="AH139" s="324"/>
      <c r="AI139" s="325"/>
      <c r="AJ139" s="324"/>
      <c r="AK139" s="325"/>
      <c r="AL139" s="324"/>
      <c r="AM139" s="325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f>[1]R!M141</f>
        <v>0</v>
      </c>
      <c r="E140" s="261">
        <f>[1]R!K141</f>
        <v>0</v>
      </c>
      <c r="F140" s="262">
        <f>P!AJ142</f>
        <v>0</v>
      </c>
      <c r="G140" s="262">
        <f t="shared" si="14"/>
        <v>0</v>
      </c>
      <c r="H140" s="295">
        <v>13</v>
      </c>
      <c r="I140" s="325"/>
      <c r="J140" s="324"/>
      <c r="K140" s="325"/>
      <c r="L140" s="324"/>
      <c r="M140" s="325"/>
      <c r="N140" s="324"/>
      <c r="O140" s="325"/>
      <c r="P140" s="324"/>
      <c r="Q140" s="325"/>
      <c r="R140" s="324"/>
      <c r="S140" s="325"/>
      <c r="T140" s="324"/>
      <c r="U140" s="325"/>
      <c r="V140" s="324"/>
      <c r="W140" s="325"/>
      <c r="X140" s="324"/>
      <c r="Y140" s="325"/>
      <c r="Z140" s="324"/>
      <c r="AA140" s="325"/>
      <c r="AB140" s="324"/>
      <c r="AC140" s="325"/>
      <c r="AD140" s="324"/>
      <c r="AE140" s="325"/>
      <c r="AF140" s="324"/>
      <c r="AG140" s="325"/>
      <c r="AH140" s="324"/>
      <c r="AI140" s="325"/>
      <c r="AJ140" s="324"/>
      <c r="AK140" s="325"/>
      <c r="AL140" s="324"/>
      <c r="AM140" s="325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409</v>
      </c>
      <c r="C141" s="85" t="s">
        <v>31</v>
      </c>
      <c r="D141" s="261">
        <f>[1]R!M142</f>
        <v>21.284578696343402</v>
      </c>
      <c r="E141" s="261">
        <f>[1]R!K142</f>
        <v>0</v>
      </c>
      <c r="F141" s="262">
        <f>P!AJ143</f>
        <v>68</v>
      </c>
      <c r="G141" s="262">
        <f t="shared" si="14"/>
        <v>68</v>
      </c>
      <c r="H141" s="295"/>
      <c r="I141" s="296"/>
      <c r="J141" s="324"/>
      <c r="K141" s="296"/>
      <c r="L141" s="324"/>
      <c r="M141" s="296"/>
      <c r="N141" s="324"/>
      <c r="O141" s="296"/>
      <c r="P141" s="324"/>
      <c r="Q141" s="296"/>
      <c r="R141" s="324"/>
      <c r="S141" s="296"/>
      <c r="T141" s="324"/>
      <c r="U141" s="325"/>
      <c r="V141" s="324"/>
      <c r="W141" s="325"/>
      <c r="X141" s="324"/>
      <c r="Y141" s="325"/>
      <c r="Z141" s="324"/>
      <c r="AA141" s="325"/>
      <c r="AB141" s="324"/>
      <c r="AC141" s="325"/>
      <c r="AD141" s="324"/>
      <c r="AE141" s="325"/>
      <c r="AF141" s="324"/>
      <c r="AG141" s="325"/>
      <c r="AH141" s="324"/>
      <c r="AI141" s="325"/>
      <c r="AJ141" s="324"/>
      <c r="AK141" s="325"/>
      <c r="AL141" s="324"/>
      <c r="AM141" s="325"/>
      <c r="AN141" s="269">
        <f t="shared" si="12"/>
        <v>0</v>
      </c>
      <c r="AO141" s="270">
        <f>P!AK143</f>
        <v>18.191176470588236</v>
      </c>
      <c r="AP141" s="271">
        <f t="shared" si="11"/>
        <v>68</v>
      </c>
      <c r="AQ141" s="87" t="str">
        <f t="shared" si="13"/>
        <v xml:space="preserve"> </v>
      </c>
    </row>
    <row r="142" spans="1:43">
      <c r="A142" s="85">
        <v>140</v>
      </c>
      <c r="B142" s="109" t="s">
        <v>130</v>
      </c>
      <c r="C142" s="85" t="s">
        <v>31</v>
      </c>
      <c r="D142" s="261">
        <f>[1]R!M143</f>
        <v>62.8</v>
      </c>
      <c r="E142" s="261">
        <f>[1]R!K143</f>
        <v>0</v>
      </c>
      <c r="F142" s="262">
        <f>P!AJ144</f>
        <v>0</v>
      </c>
      <c r="G142" s="262">
        <f t="shared" si="14"/>
        <v>0</v>
      </c>
      <c r="H142" s="295"/>
      <c r="I142" s="325"/>
      <c r="J142" s="324"/>
      <c r="K142" s="325"/>
      <c r="L142" s="324"/>
      <c r="M142" s="325"/>
      <c r="N142" s="324"/>
      <c r="O142" s="325"/>
      <c r="P142" s="324"/>
      <c r="Q142" s="325"/>
      <c r="R142" s="324"/>
      <c r="S142" s="325"/>
      <c r="T142" s="324"/>
      <c r="U142" s="325"/>
      <c r="V142" s="324"/>
      <c r="W142" s="325"/>
      <c r="X142" s="324"/>
      <c r="Y142" s="325"/>
      <c r="Z142" s="324"/>
      <c r="AA142" s="325"/>
      <c r="AB142" s="324"/>
      <c r="AC142" s="325"/>
      <c r="AD142" s="324"/>
      <c r="AE142" s="325"/>
      <c r="AF142" s="324"/>
      <c r="AG142" s="325"/>
      <c r="AH142" s="324"/>
      <c r="AI142" s="325"/>
      <c r="AJ142" s="324"/>
      <c r="AK142" s="325"/>
      <c r="AL142" s="324"/>
      <c r="AM142" s="325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f>[1]R!M144</f>
        <v>1100</v>
      </c>
      <c r="E143" s="261">
        <f>[1]R!K144</f>
        <v>0</v>
      </c>
      <c r="F143" s="262">
        <f>P!AJ145</f>
        <v>27</v>
      </c>
      <c r="G143" s="262">
        <f t="shared" si="14"/>
        <v>27</v>
      </c>
      <c r="H143" s="295">
        <v>27</v>
      </c>
      <c r="I143" s="296"/>
      <c r="J143" s="324"/>
      <c r="K143" s="296"/>
      <c r="L143" s="324"/>
      <c r="M143" s="296"/>
      <c r="N143" s="324"/>
      <c r="O143" s="296"/>
      <c r="P143" s="324"/>
      <c r="Q143" s="296"/>
      <c r="R143" s="324"/>
      <c r="S143" s="296"/>
      <c r="T143" s="324"/>
      <c r="U143" s="296"/>
      <c r="V143" s="324"/>
      <c r="W143" s="296"/>
      <c r="X143" s="324"/>
      <c r="Y143" s="325"/>
      <c r="Z143" s="324"/>
      <c r="AA143" s="325"/>
      <c r="AB143" s="324"/>
      <c r="AC143" s="325"/>
      <c r="AD143" s="324"/>
      <c r="AE143" s="325"/>
      <c r="AF143" s="324"/>
      <c r="AG143" s="325"/>
      <c r="AH143" s="324"/>
      <c r="AI143" s="325"/>
      <c r="AJ143" s="324"/>
      <c r="AK143" s="325"/>
      <c r="AL143" s="324"/>
      <c r="AM143" s="325"/>
      <c r="AN143" s="269">
        <f t="shared" si="12"/>
        <v>0</v>
      </c>
      <c r="AO143" s="270">
        <f>P!AK145</f>
        <v>1100</v>
      </c>
      <c r="AP143" s="271">
        <f t="shared" si="11"/>
        <v>27</v>
      </c>
      <c r="AQ143" s="87" t="str">
        <f t="shared" si="13"/>
        <v xml:space="preserve"> </v>
      </c>
    </row>
    <row r="144" spans="1:43">
      <c r="A144" s="85">
        <v>142</v>
      </c>
      <c r="B144" s="109" t="s">
        <v>131</v>
      </c>
      <c r="C144" s="85" t="s">
        <v>9</v>
      </c>
      <c r="D144" s="261">
        <f>[1]R!M145</f>
        <v>35</v>
      </c>
      <c r="E144" s="261">
        <f>[1]R!K145</f>
        <v>0</v>
      </c>
      <c r="F144" s="262">
        <f>P!AJ146</f>
        <v>0</v>
      </c>
      <c r="G144" s="262">
        <f t="shared" si="14"/>
        <v>0</v>
      </c>
      <c r="H144" s="295"/>
      <c r="I144" s="325"/>
      <c r="J144" s="324"/>
      <c r="K144" s="325"/>
      <c r="L144" s="324"/>
      <c r="M144" s="325"/>
      <c r="N144" s="324"/>
      <c r="O144" s="325"/>
      <c r="P144" s="324"/>
      <c r="Q144" s="325"/>
      <c r="R144" s="324"/>
      <c r="S144" s="325"/>
      <c r="T144" s="324"/>
      <c r="U144" s="325"/>
      <c r="V144" s="324"/>
      <c r="W144" s="325"/>
      <c r="X144" s="324"/>
      <c r="Y144" s="325"/>
      <c r="Z144" s="324"/>
      <c r="AA144" s="325"/>
      <c r="AB144" s="324"/>
      <c r="AC144" s="325"/>
      <c r="AD144" s="324"/>
      <c r="AE144" s="325"/>
      <c r="AF144" s="324"/>
      <c r="AG144" s="325"/>
      <c r="AH144" s="324"/>
      <c r="AI144" s="325"/>
      <c r="AJ144" s="324"/>
      <c r="AK144" s="325"/>
      <c r="AL144" s="324"/>
      <c r="AM144" s="325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f>[1]R!M146</f>
        <v>800</v>
      </c>
      <c r="E145" s="261">
        <f>[1]R!K146</f>
        <v>0</v>
      </c>
      <c r="F145" s="262">
        <f>P!AJ147</f>
        <v>2</v>
      </c>
      <c r="G145" s="262">
        <f t="shared" si="14"/>
        <v>2</v>
      </c>
      <c r="H145" s="295">
        <v>2</v>
      </c>
      <c r="I145" s="325"/>
      <c r="J145" s="324"/>
      <c r="K145" s="325"/>
      <c r="L145" s="324"/>
      <c r="M145" s="325"/>
      <c r="N145" s="324"/>
      <c r="O145" s="325"/>
      <c r="P145" s="324"/>
      <c r="Q145" s="325"/>
      <c r="R145" s="324"/>
      <c r="S145" s="325"/>
      <c r="T145" s="324"/>
      <c r="U145" s="325"/>
      <c r="V145" s="324"/>
      <c r="W145" s="325"/>
      <c r="X145" s="324"/>
      <c r="Y145" s="325"/>
      <c r="Z145" s="324"/>
      <c r="AA145" s="325"/>
      <c r="AB145" s="324"/>
      <c r="AC145" s="325"/>
      <c r="AD145" s="324"/>
      <c r="AE145" s="325"/>
      <c r="AF145" s="324"/>
      <c r="AG145" s="325"/>
      <c r="AH145" s="324"/>
      <c r="AI145" s="325"/>
      <c r="AJ145" s="324"/>
      <c r="AK145" s="325"/>
      <c r="AL145" s="324"/>
      <c r="AM145" s="325"/>
      <c r="AN145" s="269">
        <f t="shared" si="12"/>
        <v>0</v>
      </c>
      <c r="AO145" s="270">
        <f>P!AK147</f>
        <v>800</v>
      </c>
      <c r="AP145" s="271">
        <f t="shared" si="11"/>
        <v>2</v>
      </c>
      <c r="AQ145" s="87" t="str">
        <f t="shared" si="13"/>
        <v xml:space="preserve"> </v>
      </c>
    </row>
    <row r="146" spans="1:53">
      <c r="A146" s="85">
        <v>144</v>
      </c>
      <c r="B146" s="109" t="s">
        <v>133</v>
      </c>
      <c r="C146" s="85" t="s">
        <v>9</v>
      </c>
      <c r="D146" s="261">
        <f>[1]R!M147</f>
        <v>1100</v>
      </c>
      <c r="E146" s="261">
        <f>[1]R!K147</f>
        <v>0</v>
      </c>
      <c r="F146" s="262">
        <f>P!AJ148</f>
        <v>0</v>
      </c>
      <c r="G146" s="262">
        <f t="shared" si="14"/>
        <v>0</v>
      </c>
      <c r="H146" s="295"/>
      <c r="I146" s="325"/>
      <c r="J146" s="324"/>
      <c r="K146" s="325"/>
      <c r="L146" s="324"/>
      <c r="M146" s="325"/>
      <c r="N146" s="324"/>
      <c r="O146" s="325"/>
      <c r="P146" s="324"/>
      <c r="Q146" s="325"/>
      <c r="R146" s="324"/>
      <c r="S146" s="325"/>
      <c r="T146" s="324"/>
      <c r="U146" s="325"/>
      <c r="V146" s="324"/>
      <c r="W146" s="325"/>
      <c r="X146" s="324"/>
      <c r="Y146" s="325"/>
      <c r="Z146" s="324"/>
      <c r="AA146" s="325"/>
      <c r="AB146" s="324"/>
      <c r="AC146" s="325"/>
      <c r="AD146" s="324"/>
      <c r="AE146" s="325"/>
      <c r="AF146" s="324"/>
      <c r="AG146" s="325"/>
      <c r="AH146" s="324"/>
      <c r="AI146" s="325"/>
      <c r="AJ146" s="324"/>
      <c r="AK146" s="325"/>
      <c r="AL146" s="324"/>
      <c r="AM146" s="325"/>
      <c r="AN146" s="269">
        <f t="shared" si="12"/>
        <v>0</v>
      </c>
      <c r="AO146" s="270">
        <f>P!AK148</f>
        <v>1100</v>
      </c>
      <c r="AP146" s="271">
        <f t="shared" si="11"/>
        <v>0</v>
      </c>
      <c r="AQ146" s="87" t="str">
        <f t="shared" si="13"/>
        <v>০</v>
      </c>
    </row>
    <row r="147" spans="1:53">
      <c r="A147" s="85">
        <v>145</v>
      </c>
      <c r="B147" s="109" t="s">
        <v>134</v>
      </c>
      <c r="C147" s="85" t="s">
        <v>9</v>
      </c>
      <c r="D147" s="261">
        <f>[1]R!M148</f>
        <v>750</v>
      </c>
      <c r="E147" s="261">
        <f>[1]R!K148</f>
        <v>0</v>
      </c>
      <c r="F147" s="262">
        <f>P!AJ149</f>
        <v>0</v>
      </c>
      <c r="G147" s="262">
        <f t="shared" si="14"/>
        <v>0</v>
      </c>
      <c r="H147" s="295"/>
      <c r="I147" s="325"/>
      <c r="J147" s="324"/>
      <c r="K147" s="325"/>
      <c r="L147" s="324"/>
      <c r="M147" s="325"/>
      <c r="N147" s="324"/>
      <c r="O147" s="325"/>
      <c r="P147" s="324"/>
      <c r="Q147" s="325"/>
      <c r="R147" s="324"/>
      <c r="S147" s="325"/>
      <c r="T147" s="324"/>
      <c r="U147" s="325"/>
      <c r="V147" s="324"/>
      <c r="W147" s="325"/>
      <c r="X147" s="324"/>
      <c r="Y147" s="325"/>
      <c r="Z147" s="324"/>
      <c r="AA147" s="325"/>
      <c r="AB147" s="324"/>
      <c r="AC147" s="325"/>
      <c r="AD147" s="324"/>
      <c r="AE147" s="325"/>
      <c r="AF147" s="324"/>
      <c r="AG147" s="325"/>
      <c r="AH147" s="324"/>
      <c r="AI147" s="325"/>
      <c r="AJ147" s="324"/>
      <c r="AK147" s="325"/>
      <c r="AL147" s="324"/>
      <c r="AM147" s="325"/>
      <c r="AN147" s="269">
        <f t="shared" si="12"/>
        <v>0</v>
      </c>
      <c r="AO147" s="270">
        <f>P!AK149</f>
        <v>750</v>
      </c>
      <c r="AP147" s="271">
        <f t="shared" si="11"/>
        <v>0</v>
      </c>
      <c r="AQ147" s="87" t="str">
        <f t="shared" si="13"/>
        <v>০</v>
      </c>
    </row>
    <row r="148" spans="1:53">
      <c r="A148" s="85">
        <v>146</v>
      </c>
      <c r="B148" s="109" t="s">
        <v>392</v>
      </c>
      <c r="C148" s="85" t="s">
        <v>9</v>
      </c>
      <c r="D148" s="261">
        <f>[1]R!M149</f>
        <v>598.25436408977555</v>
      </c>
      <c r="E148" s="261">
        <f>[1]R!K149</f>
        <v>0</v>
      </c>
      <c r="F148" s="262">
        <f>P!AJ150</f>
        <v>0</v>
      </c>
      <c r="G148" s="262">
        <f t="shared" si="14"/>
        <v>0</v>
      </c>
      <c r="H148" s="295">
        <v>1</v>
      </c>
      <c r="I148" s="325"/>
      <c r="J148" s="324"/>
      <c r="K148" s="325"/>
      <c r="L148" s="324"/>
      <c r="M148" s="325"/>
      <c r="N148" s="324"/>
      <c r="O148" s="325"/>
      <c r="P148" s="324"/>
      <c r="Q148" s="325"/>
      <c r="R148" s="324"/>
      <c r="S148" s="325"/>
      <c r="T148" s="324"/>
      <c r="U148" s="325"/>
      <c r="V148" s="324"/>
      <c r="W148" s="325"/>
      <c r="X148" s="324"/>
      <c r="Y148" s="325"/>
      <c r="Z148" s="324"/>
      <c r="AA148" s="325"/>
      <c r="AB148" s="324"/>
      <c r="AC148" s="325"/>
      <c r="AD148" s="324"/>
      <c r="AE148" s="325"/>
      <c r="AF148" s="324"/>
      <c r="AG148" s="325"/>
      <c r="AH148" s="324"/>
      <c r="AI148" s="325"/>
      <c r="AJ148" s="324"/>
      <c r="AK148" s="325"/>
      <c r="AL148" s="324"/>
      <c r="AM148" s="325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f>[1]R!M150</f>
        <v>656.66666666666663</v>
      </c>
      <c r="E149" s="261">
        <f>[1]R!K150</f>
        <v>0</v>
      </c>
      <c r="F149" s="262">
        <f>P!AJ151</f>
        <v>0</v>
      </c>
      <c r="G149" s="262">
        <f t="shared" si="14"/>
        <v>0</v>
      </c>
      <c r="H149" s="295"/>
      <c r="I149" s="325"/>
      <c r="J149" s="324"/>
      <c r="K149" s="325"/>
      <c r="L149" s="324"/>
      <c r="M149" s="325"/>
      <c r="N149" s="324"/>
      <c r="O149" s="325"/>
      <c r="P149" s="324"/>
      <c r="Q149" s="325"/>
      <c r="R149" s="324"/>
      <c r="S149" s="325"/>
      <c r="T149" s="324"/>
      <c r="U149" s="325"/>
      <c r="V149" s="324"/>
      <c r="W149" s="325"/>
      <c r="X149" s="324"/>
      <c r="Y149" s="325"/>
      <c r="Z149" s="324"/>
      <c r="AA149" s="325"/>
      <c r="AB149" s="324"/>
      <c r="AC149" s="325"/>
      <c r="AD149" s="324"/>
      <c r="AE149" s="325"/>
      <c r="AF149" s="324"/>
      <c r="AG149" s="325"/>
      <c r="AH149" s="324"/>
      <c r="AI149" s="325"/>
      <c r="AJ149" s="324"/>
      <c r="AK149" s="325"/>
      <c r="AL149" s="324"/>
      <c r="AM149" s="325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0" customFormat="1">
      <c r="A150" s="85">
        <v>148</v>
      </c>
      <c r="B150" s="124" t="s">
        <v>213</v>
      </c>
      <c r="C150" s="85" t="s">
        <v>31</v>
      </c>
      <c r="D150" s="261">
        <f>[1]R!M151</f>
        <v>264.5200134637721</v>
      </c>
      <c r="E150" s="261">
        <f>[1]R!K151</f>
        <v>30.990000000000236</v>
      </c>
      <c r="F150" s="317">
        <f>P!AJ152</f>
        <v>8</v>
      </c>
      <c r="G150" s="317">
        <f t="shared" si="14"/>
        <v>38.990000000000236</v>
      </c>
      <c r="H150" s="426"/>
      <c r="I150" s="325"/>
      <c r="J150" s="324">
        <v>8</v>
      </c>
      <c r="K150" s="325"/>
      <c r="L150" s="324"/>
      <c r="M150" s="325"/>
      <c r="N150" s="324"/>
      <c r="O150" s="325"/>
      <c r="P150" s="324"/>
      <c r="Q150" s="325"/>
      <c r="R150" s="324"/>
      <c r="S150" s="325"/>
      <c r="T150" s="324"/>
      <c r="U150" s="325"/>
      <c r="V150" s="324"/>
      <c r="W150" s="325"/>
      <c r="X150" s="324"/>
      <c r="Y150" s="325"/>
      <c r="Z150" s="324"/>
      <c r="AA150" s="325"/>
      <c r="AB150" s="324"/>
      <c r="AC150" s="325"/>
      <c r="AD150" s="324"/>
      <c r="AE150" s="325"/>
      <c r="AF150" s="324"/>
      <c r="AG150" s="325"/>
      <c r="AH150" s="324"/>
      <c r="AI150" s="325"/>
      <c r="AJ150" s="324"/>
      <c r="AK150" s="325"/>
      <c r="AL150" s="324"/>
      <c r="AM150" s="325"/>
      <c r="AN150" s="269">
        <f t="shared" si="12"/>
        <v>0</v>
      </c>
      <c r="AO150" s="269">
        <f>P!AK152</f>
        <v>268.25</v>
      </c>
      <c r="AP150" s="427">
        <f t="shared" si="11"/>
        <v>38.990000000000236</v>
      </c>
      <c r="AQ150" s="319" t="str">
        <f t="shared" si="13"/>
        <v xml:space="preserve"> </v>
      </c>
      <c r="AS150" s="321"/>
      <c r="BA150" s="321"/>
    </row>
    <row r="151" spans="1:53">
      <c r="A151" s="85">
        <v>149</v>
      </c>
      <c r="B151" s="109" t="s">
        <v>500</v>
      </c>
      <c r="C151" s="85" t="s">
        <v>9</v>
      </c>
      <c r="D151" s="261">
        <f>[1]R!M152</f>
        <v>60.978260869565219</v>
      </c>
      <c r="E151" s="261">
        <f>[1]R!K152</f>
        <v>0</v>
      </c>
      <c r="F151" s="262">
        <f>P!AJ153</f>
        <v>11</v>
      </c>
      <c r="G151" s="262">
        <f t="shared" si="14"/>
        <v>11</v>
      </c>
      <c r="H151" s="295">
        <v>11</v>
      </c>
      <c r="I151" s="325"/>
      <c r="J151" s="324"/>
      <c r="K151" s="325"/>
      <c r="L151" s="324"/>
      <c r="M151" s="325"/>
      <c r="N151" s="324"/>
      <c r="O151" s="325"/>
      <c r="P151" s="324"/>
      <c r="Q151" s="325"/>
      <c r="R151" s="324"/>
      <c r="S151" s="325"/>
      <c r="T151" s="324"/>
      <c r="U151" s="325"/>
      <c r="V151" s="324"/>
      <c r="W151" s="325"/>
      <c r="X151" s="324"/>
      <c r="Y151" s="325"/>
      <c r="Z151" s="324"/>
      <c r="AA151" s="325"/>
      <c r="AB151" s="324"/>
      <c r="AC151" s="325"/>
      <c r="AD151" s="324"/>
      <c r="AE151" s="325"/>
      <c r="AF151" s="324"/>
      <c r="AG151" s="325"/>
      <c r="AH151" s="324"/>
      <c r="AI151" s="325"/>
      <c r="AJ151" s="324"/>
      <c r="AK151" s="325"/>
      <c r="AL151" s="324"/>
      <c r="AM151" s="325"/>
      <c r="AN151" s="269">
        <f t="shared" si="12"/>
        <v>0</v>
      </c>
      <c r="AO151" s="270">
        <f>P!AK153</f>
        <v>490.36363636363637</v>
      </c>
      <c r="AP151" s="271">
        <f t="shared" si="11"/>
        <v>11</v>
      </c>
      <c r="AQ151" s="87" t="str">
        <f t="shared" si="13"/>
        <v xml:space="preserve"> </v>
      </c>
    </row>
    <row r="152" spans="1:53">
      <c r="A152" s="85">
        <v>150</v>
      </c>
      <c r="B152" s="109" t="s">
        <v>341</v>
      </c>
      <c r="C152" s="85" t="s">
        <v>9</v>
      </c>
      <c r="D152" s="261">
        <f>[1]R!M153</f>
        <v>170.87412001601865</v>
      </c>
      <c r="E152" s="261">
        <f>[1]R!K153</f>
        <v>0</v>
      </c>
      <c r="F152" s="262">
        <f>P!AJ154</f>
        <v>26.6</v>
      </c>
      <c r="G152" s="262">
        <f t="shared" si="14"/>
        <v>26.6</v>
      </c>
      <c r="H152" s="295"/>
      <c r="I152" s="296"/>
      <c r="J152" s="324">
        <v>25</v>
      </c>
      <c r="K152" s="296"/>
      <c r="L152" s="324"/>
      <c r="M152" s="296"/>
      <c r="N152" s="324"/>
      <c r="O152" s="296"/>
      <c r="P152" s="324"/>
      <c r="Q152" s="296"/>
      <c r="R152" s="324"/>
      <c r="S152" s="296"/>
      <c r="T152" s="324"/>
      <c r="U152" s="296"/>
      <c r="V152" s="324"/>
      <c r="W152" s="296"/>
      <c r="X152" s="324"/>
      <c r="Y152" s="325"/>
      <c r="Z152" s="324"/>
      <c r="AA152" s="325"/>
      <c r="AB152" s="324"/>
      <c r="AC152" s="325"/>
      <c r="AD152" s="324"/>
      <c r="AE152" s="325"/>
      <c r="AF152" s="324"/>
      <c r="AG152" s="325"/>
      <c r="AH152" s="324"/>
      <c r="AI152" s="325"/>
      <c r="AJ152" s="324"/>
      <c r="AK152" s="325"/>
      <c r="AL152" s="324"/>
      <c r="AM152" s="325"/>
      <c r="AN152" s="269">
        <f t="shared" si="12"/>
        <v>0</v>
      </c>
      <c r="AO152" s="270">
        <f>P!AK154</f>
        <v>190.15037593984962</v>
      </c>
      <c r="AP152" s="271">
        <f t="shared" si="11"/>
        <v>26.6</v>
      </c>
      <c r="AQ152" s="87" t="str">
        <f t="shared" si="13"/>
        <v xml:space="preserve"> </v>
      </c>
    </row>
    <row r="153" spans="1:53">
      <c r="A153" s="85">
        <v>151</v>
      </c>
      <c r="B153" s="109" t="s">
        <v>138</v>
      </c>
      <c r="C153" s="85" t="s">
        <v>9</v>
      </c>
      <c r="D153" s="261">
        <f>[1]R!M154</f>
        <v>386.3127190378288</v>
      </c>
      <c r="E153" s="261">
        <f>[1]R!K154</f>
        <v>0</v>
      </c>
      <c r="F153" s="262">
        <f>P!AJ155</f>
        <v>17.100000000000001</v>
      </c>
      <c r="G153" s="262">
        <f t="shared" si="14"/>
        <v>17.100000000000001</v>
      </c>
      <c r="H153" s="295">
        <v>11</v>
      </c>
      <c r="I153" s="296"/>
      <c r="J153" s="324">
        <v>5</v>
      </c>
      <c r="K153" s="296"/>
      <c r="L153" s="324"/>
      <c r="M153" s="296"/>
      <c r="N153" s="324"/>
      <c r="O153" s="296"/>
      <c r="P153" s="324"/>
      <c r="Q153" s="296"/>
      <c r="R153" s="324"/>
      <c r="S153" s="296"/>
      <c r="T153" s="324"/>
      <c r="U153" s="296"/>
      <c r="V153" s="324"/>
      <c r="W153" s="296"/>
      <c r="X153" s="324"/>
      <c r="Y153" s="325"/>
      <c r="Z153" s="324"/>
      <c r="AA153" s="325"/>
      <c r="AB153" s="324"/>
      <c r="AC153" s="325"/>
      <c r="AD153" s="324"/>
      <c r="AE153" s="325"/>
      <c r="AF153" s="324"/>
      <c r="AG153" s="325"/>
      <c r="AH153" s="324"/>
      <c r="AI153" s="325"/>
      <c r="AJ153" s="324"/>
      <c r="AK153" s="325"/>
      <c r="AL153" s="324"/>
      <c r="AM153" s="325"/>
      <c r="AN153" s="269">
        <f t="shared" si="12"/>
        <v>0</v>
      </c>
      <c r="AO153" s="270">
        <f>P!AK155</f>
        <v>387.83625730994152</v>
      </c>
      <c r="AP153" s="271">
        <f t="shared" si="11"/>
        <v>17.100000000000001</v>
      </c>
      <c r="AQ153" s="87" t="str">
        <f t="shared" si="13"/>
        <v xml:space="preserve"> </v>
      </c>
    </row>
    <row r="154" spans="1:53">
      <c r="A154" s="85">
        <v>152</v>
      </c>
      <c r="B154" s="109" t="s">
        <v>277</v>
      </c>
      <c r="C154" s="85" t="s">
        <v>9</v>
      </c>
      <c r="D154" s="261">
        <f>[1]R!M155</f>
        <v>372.27456693755346</v>
      </c>
      <c r="E154" s="261">
        <f>[1]R!K155</f>
        <v>3.400000000000011</v>
      </c>
      <c r="F154" s="262">
        <f>P!AJ156</f>
        <v>0</v>
      </c>
      <c r="G154" s="262">
        <f t="shared" si="14"/>
        <v>3.400000000000011</v>
      </c>
      <c r="H154" s="295"/>
      <c r="I154" s="325"/>
      <c r="J154" s="324"/>
      <c r="K154" s="325"/>
      <c r="L154" s="324"/>
      <c r="M154" s="325"/>
      <c r="N154" s="324"/>
      <c r="O154" s="325"/>
      <c r="P154" s="324"/>
      <c r="Q154" s="325"/>
      <c r="R154" s="324"/>
      <c r="S154" s="325"/>
      <c r="T154" s="324"/>
      <c r="U154" s="325"/>
      <c r="V154" s="324"/>
      <c r="W154" s="325"/>
      <c r="X154" s="324"/>
      <c r="Y154" s="325"/>
      <c r="Z154" s="324"/>
      <c r="AA154" s="325"/>
      <c r="AB154" s="324"/>
      <c r="AC154" s="325"/>
      <c r="AD154" s="324"/>
      <c r="AE154" s="325"/>
      <c r="AF154" s="324"/>
      <c r="AG154" s="325"/>
      <c r="AH154" s="324"/>
      <c r="AI154" s="325"/>
      <c r="AJ154" s="324"/>
      <c r="AK154" s="325"/>
      <c r="AL154" s="324"/>
      <c r="AM154" s="325"/>
      <c r="AN154" s="269">
        <f t="shared" si="12"/>
        <v>0</v>
      </c>
      <c r="AO154" s="270">
        <f>P!AK156</f>
        <v>372.27456693755346</v>
      </c>
      <c r="AP154" s="271">
        <f t="shared" si="11"/>
        <v>3.400000000000011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f>[1]R!M156</f>
        <v>2253.7623762376234</v>
      </c>
      <c r="E155" s="261">
        <f>[1]R!K156</f>
        <v>0</v>
      </c>
      <c r="F155" s="262">
        <f>P!AJ157</f>
        <v>0</v>
      </c>
      <c r="G155" s="262">
        <f t="shared" si="14"/>
        <v>0</v>
      </c>
      <c r="H155" s="295"/>
      <c r="I155" s="325"/>
      <c r="J155" s="324"/>
      <c r="K155" s="325"/>
      <c r="L155" s="324"/>
      <c r="M155" s="325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325"/>
      <c r="Z155" s="324"/>
      <c r="AA155" s="325"/>
      <c r="AB155" s="324"/>
      <c r="AC155" s="325"/>
      <c r="AD155" s="324"/>
      <c r="AE155" s="325"/>
      <c r="AF155" s="324"/>
      <c r="AG155" s="325"/>
      <c r="AH155" s="324"/>
      <c r="AI155" s="325"/>
      <c r="AJ155" s="324"/>
      <c r="AK155" s="325"/>
      <c r="AL155" s="324"/>
      <c r="AM155" s="325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f>[1]R!M157</f>
        <v>1160</v>
      </c>
      <c r="E156" s="261">
        <f>[1]R!K157</f>
        <v>0</v>
      </c>
      <c r="F156" s="262">
        <f>P!AJ158</f>
        <v>0</v>
      </c>
      <c r="G156" s="262">
        <f t="shared" si="14"/>
        <v>0</v>
      </c>
      <c r="H156" s="295"/>
      <c r="I156" s="325"/>
      <c r="J156" s="324"/>
      <c r="K156" s="325"/>
      <c r="L156" s="324"/>
      <c r="M156" s="325"/>
      <c r="N156" s="324"/>
      <c r="O156" s="325"/>
      <c r="P156" s="324"/>
      <c r="Q156" s="325"/>
      <c r="R156" s="324"/>
      <c r="S156" s="325"/>
      <c r="T156" s="324"/>
      <c r="U156" s="325"/>
      <c r="V156" s="324"/>
      <c r="W156" s="325"/>
      <c r="X156" s="324"/>
      <c r="Y156" s="325"/>
      <c r="Z156" s="324"/>
      <c r="AA156" s="325"/>
      <c r="AB156" s="324"/>
      <c r="AC156" s="325"/>
      <c r="AD156" s="324"/>
      <c r="AE156" s="325"/>
      <c r="AF156" s="324"/>
      <c r="AG156" s="325"/>
      <c r="AH156" s="324"/>
      <c r="AI156" s="325"/>
      <c r="AJ156" s="324"/>
      <c r="AK156" s="325"/>
      <c r="AL156" s="324"/>
      <c r="AM156" s="325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f>[1]R!M158</f>
        <v>0</v>
      </c>
      <c r="E157" s="261">
        <f>[1]R!K158</f>
        <v>0</v>
      </c>
      <c r="F157" s="262">
        <f>P!AJ159</f>
        <v>0</v>
      </c>
      <c r="G157" s="262">
        <f t="shared" si="14"/>
        <v>0</v>
      </c>
      <c r="H157" s="295"/>
      <c r="I157" s="325"/>
      <c r="J157" s="324"/>
      <c r="K157" s="325"/>
      <c r="L157" s="324"/>
      <c r="M157" s="325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25"/>
      <c r="Z157" s="324"/>
      <c r="AA157" s="325"/>
      <c r="AB157" s="324"/>
      <c r="AC157" s="325"/>
      <c r="AD157" s="324"/>
      <c r="AE157" s="325"/>
      <c r="AF157" s="324"/>
      <c r="AG157" s="325"/>
      <c r="AH157" s="324"/>
      <c r="AI157" s="325"/>
      <c r="AJ157" s="324"/>
      <c r="AK157" s="325"/>
      <c r="AL157" s="324"/>
      <c r="AM157" s="325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f>[1]R!M159</f>
        <v>930</v>
      </c>
      <c r="E158" s="261">
        <f>[1]R!K159</f>
        <v>7</v>
      </c>
      <c r="F158" s="262">
        <f>P!AJ160</f>
        <v>0</v>
      </c>
      <c r="G158" s="262">
        <f t="shared" si="14"/>
        <v>7</v>
      </c>
      <c r="H158" s="295"/>
      <c r="I158" s="325"/>
      <c r="J158" s="324"/>
      <c r="K158" s="325"/>
      <c r="L158" s="324"/>
      <c r="M158" s="325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325"/>
      <c r="Z158" s="324"/>
      <c r="AA158" s="325"/>
      <c r="AB158" s="324"/>
      <c r="AC158" s="325"/>
      <c r="AD158" s="324"/>
      <c r="AE158" s="325"/>
      <c r="AF158" s="324"/>
      <c r="AG158" s="325"/>
      <c r="AH158" s="324"/>
      <c r="AI158" s="325"/>
      <c r="AJ158" s="324"/>
      <c r="AK158" s="325"/>
      <c r="AL158" s="324"/>
      <c r="AM158" s="325"/>
      <c r="AN158" s="269">
        <f t="shared" si="12"/>
        <v>0</v>
      </c>
      <c r="AO158" s="270">
        <f>P!AK160</f>
        <v>930</v>
      </c>
      <c r="AP158" s="271">
        <f t="shared" si="11"/>
        <v>7</v>
      </c>
      <c r="AQ158" s="87" t="str">
        <f t="shared" si="13"/>
        <v xml:space="preserve"> </v>
      </c>
    </row>
    <row r="159" spans="1:53">
      <c r="A159" s="85">
        <v>157</v>
      </c>
      <c r="B159" s="109" t="s">
        <v>143</v>
      </c>
      <c r="C159" s="85" t="s">
        <v>9</v>
      </c>
      <c r="D159" s="261">
        <f>[1]R!M160</f>
        <v>400</v>
      </c>
      <c r="E159" s="261">
        <f>[1]R!K160</f>
        <v>0</v>
      </c>
      <c r="F159" s="262">
        <f>P!AJ161</f>
        <v>0</v>
      </c>
      <c r="G159" s="262">
        <f t="shared" si="14"/>
        <v>0</v>
      </c>
      <c r="H159" s="295"/>
      <c r="I159" s="325"/>
      <c r="J159" s="324"/>
      <c r="K159" s="325"/>
      <c r="L159" s="324"/>
      <c r="M159" s="325"/>
      <c r="N159" s="324"/>
      <c r="O159" s="325"/>
      <c r="P159" s="324"/>
      <c r="Q159" s="325"/>
      <c r="R159" s="324"/>
      <c r="S159" s="325"/>
      <c r="T159" s="324"/>
      <c r="U159" s="325"/>
      <c r="V159" s="324"/>
      <c r="W159" s="325"/>
      <c r="X159" s="324"/>
      <c r="Y159" s="325"/>
      <c r="Z159" s="324"/>
      <c r="AA159" s="325"/>
      <c r="AB159" s="324"/>
      <c r="AC159" s="325"/>
      <c r="AD159" s="324"/>
      <c r="AE159" s="325"/>
      <c r="AF159" s="324"/>
      <c r="AG159" s="325"/>
      <c r="AH159" s="324"/>
      <c r="AI159" s="325"/>
      <c r="AJ159" s="324"/>
      <c r="AK159" s="325"/>
      <c r="AL159" s="324"/>
      <c r="AM159" s="325"/>
      <c r="AN159" s="269">
        <f t="shared" si="12"/>
        <v>0</v>
      </c>
      <c r="AO159" s="270">
        <f>P!AK161</f>
        <v>400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f>[1]R!M161</f>
        <v>416.84210526315792</v>
      </c>
      <c r="E160" s="261">
        <f>[1]R!K161</f>
        <v>0</v>
      </c>
      <c r="F160" s="262">
        <f>P!AJ162</f>
        <v>0</v>
      </c>
      <c r="G160" s="262">
        <f t="shared" si="14"/>
        <v>0</v>
      </c>
      <c r="H160" s="295"/>
      <c r="I160" s="325"/>
      <c r="J160" s="324"/>
      <c r="K160" s="325"/>
      <c r="L160" s="324"/>
      <c r="M160" s="325"/>
      <c r="N160" s="324"/>
      <c r="O160" s="325"/>
      <c r="P160" s="324"/>
      <c r="Q160" s="325"/>
      <c r="R160" s="324"/>
      <c r="S160" s="325"/>
      <c r="T160" s="324"/>
      <c r="U160" s="325"/>
      <c r="V160" s="324"/>
      <c r="W160" s="325"/>
      <c r="X160" s="324"/>
      <c r="Y160" s="325"/>
      <c r="Z160" s="324"/>
      <c r="AA160" s="325"/>
      <c r="AB160" s="324"/>
      <c r="AC160" s="325"/>
      <c r="AD160" s="324"/>
      <c r="AE160" s="325"/>
      <c r="AF160" s="324"/>
      <c r="AG160" s="325"/>
      <c r="AH160" s="324"/>
      <c r="AI160" s="325"/>
      <c r="AJ160" s="324"/>
      <c r="AK160" s="325"/>
      <c r="AL160" s="324"/>
      <c r="AM160" s="325"/>
      <c r="AN160" s="269">
        <f t="shared" si="12"/>
        <v>0</v>
      </c>
      <c r="AO160" s="270">
        <f>P!AK162</f>
        <v>416.84210526315792</v>
      </c>
      <c r="AP160" s="271">
        <f t="shared" si="11"/>
        <v>0</v>
      </c>
      <c r="AQ160" s="87" t="str">
        <f t="shared" si="13"/>
        <v>০</v>
      </c>
    </row>
    <row r="161" spans="1:43">
      <c r="A161" s="85">
        <v>159</v>
      </c>
      <c r="B161" s="109" t="s">
        <v>145</v>
      </c>
      <c r="C161" s="85" t="s">
        <v>9</v>
      </c>
      <c r="D161" s="261">
        <f>[1]R!M162</f>
        <v>700</v>
      </c>
      <c r="E161" s="261">
        <f>[1]R!K162</f>
        <v>0</v>
      </c>
      <c r="F161" s="262">
        <f>P!AJ163</f>
        <v>0</v>
      </c>
      <c r="G161" s="262">
        <f t="shared" si="14"/>
        <v>0</v>
      </c>
      <c r="H161" s="295"/>
      <c r="I161" s="325"/>
      <c r="J161" s="324"/>
      <c r="K161" s="325"/>
      <c r="L161" s="324"/>
      <c r="M161" s="325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25"/>
      <c r="Z161" s="324"/>
      <c r="AA161" s="325"/>
      <c r="AB161" s="324"/>
      <c r="AC161" s="325"/>
      <c r="AD161" s="324"/>
      <c r="AE161" s="325"/>
      <c r="AF161" s="324"/>
      <c r="AG161" s="325"/>
      <c r="AH161" s="324"/>
      <c r="AI161" s="325"/>
      <c r="AJ161" s="324"/>
      <c r="AK161" s="325"/>
      <c r="AL161" s="324"/>
      <c r="AM161" s="325"/>
      <c r="AN161" s="269">
        <f t="shared" si="12"/>
        <v>0</v>
      </c>
      <c r="AO161" s="270">
        <f>P!AK163</f>
        <v>700</v>
      </c>
      <c r="AP161" s="271">
        <f t="shared" si="11"/>
        <v>0</v>
      </c>
      <c r="AQ161" s="87" t="str">
        <f t="shared" si="13"/>
        <v>০</v>
      </c>
    </row>
    <row r="162" spans="1:43">
      <c r="A162" s="85">
        <v>160</v>
      </c>
      <c r="B162" s="109" t="s">
        <v>146</v>
      </c>
      <c r="C162" s="85" t="s">
        <v>9</v>
      </c>
      <c r="D162" s="261">
        <f>[1]R!M163</f>
        <v>1200</v>
      </c>
      <c r="E162" s="261">
        <f>[1]R!K163</f>
        <v>0</v>
      </c>
      <c r="F162" s="262">
        <f>P!AJ164</f>
        <v>7</v>
      </c>
      <c r="G162" s="262">
        <f t="shared" si="14"/>
        <v>7</v>
      </c>
      <c r="H162" s="295"/>
      <c r="I162" s="325"/>
      <c r="J162" s="324"/>
      <c r="K162" s="325"/>
      <c r="L162" s="324"/>
      <c r="M162" s="325"/>
      <c r="N162" s="324"/>
      <c r="O162" s="325"/>
      <c r="P162" s="324"/>
      <c r="Q162" s="325"/>
      <c r="R162" s="324"/>
      <c r="S162" s="325"/>
      <c r="T162" s="324"/>
      <c r="U162" s="325"/>
      <c r="V162" s="324"/>
      <c r="W162" s="325"/>
      <c r="X162" s="324"/>
      <c r="Y162" s="325"/>
      <c r="Z162" s="324"/>
      <c r="AA162" s="325"/>
      <c r="AB162" s="324"/>
      <c r="AC162" s="325"/>
      <c r="AD162" s="324"/>
      <c r="AE162" s="325"/>
      <c r="AF162" s="324"/>
      <c r="AG162" s="325"/>
      <c r="AH162" s="324"/>
      <c r="AI162" s="325"/>
      <c r="AJ162" s="324"/>
      <c r="AK162" s="325"/>
      <c r="AL162" s="324"/>
      <c r="AM162" s="325"/>
      <c r="AN162" s="269">
        <f t="shared" si="12"/>
        <v>0</v>
      </c>
      <c r="AO162" s="270">
        <f>P!AK164</f>
        <v>800</v>
      </c>
      <c r="AP162" s="271">
        <f t="shared" si="11"/>
        <v>7</v>
      </c>
      <c r="AQ162" s="87" t="str">
        <f t="shared" si="13"/>
        <v xml:space="preserve"> </v>
      </c>
    </row>
    <row r="163" spans="1:43">
      <c r="A163" s="85">
        <v>161</v>
      </c>
      <c r="B163" s="109" t="s">
        <v>147</v>
      </c>
      <c r="C163" s="85" t="s">
        <v>9</v>
      </c>
      <c r="D163" s="261">
        <f>[1]R!M164</f>
        <v>1200</v>
      </c>
      <c r="E163" s="261">
        <f>[1]R!K164</f>
        <v>0</v>
      </c>
      <c r="F163" s="262">
        <f>P!AJ165</f>
        <v>0</v>
      </c>
      <c r="G163" s="262">
        <f t="shared" si="14"/>
        <v>0</v>
      </c>
      <c r="H163" s="295"/>
      <c r="I163" s="325"/>
      <c r="J163" s="324"/>
      <c r="K163" s="325"/>
      <c r="L163" s="324"/>
      <c r="M163" s="325"/>
      <c r="N163" s="324"/>
      <c r="O163" s="325"/>
      <c r="P163" s="324"/>
      <c r="Q163" s="325"/>
      <c r="R163" s="324"/>
      <c r="S163" s="325"/>
      <c r="T163" s="324"/>
      <c r="U163" s="325"/>
      <c r="V163" s="324"/>
      <c r="W163" s="325"/>
      <c r="X163" s="324"/>
      <c r="Y163" s="325"/>
      <c r="Z163" s="324"/>
      <c r="AA163" s="325"/>
      <c r="AB163" s="324"/>
      <c r="AC163" s="325"/>
      <c r="AD163" s="324"/>
      <c r="AE163" s="325"/>
      <c r="AF163" s="324"/>
      <c r="AG163" s="325"/>
      <c r="AH163" s="324"/>
      <c r="AI163" s="325"/>
      <c r="AJ163" s="324"/>
      <c r="AK163" s="325"/>
      <c r="AL163" s="324"/>
      <c r="AM163" s="325"/>
      <c r="AN163" s="269">
        <f t="shared" si="12"/>
        <v>0</v>
      </c>
      <c r="AO163" s="270">
        <f>P!AK165</f>
        <v>1200</v>
      </c>
      <c r="AP163" s="271">
        <f t="shared" si="11"/>
        <v>0</v>
      </c>
      <c r="AQ163" s="87" t="str">
        <f t="shared" si="13"/>
        <v>০</v>
      </c>
    </row>
    <row r="164" spans="1:43">
      <c r="A164" s="85">
        <v>162</v>
      </c>
      <c r="B164" s="109" t="s">
        <v>148</v>
      </c>
      <c r="C164" s="85" t="s">
        <v>9</v>
      </c>
      <c r="D164" s="261">
        <f>[1]R!M165</f>
        <v>180</v>
      </c>
      <c r="E164" s="261">
        <f>[1]R!K165</f>
        <v>0</v>
      </c>
      <c r="F164" s="262">
        <f>P!AJ166</f>
        <v>0</v>
      </c>
      <c r="G164" s="262">
        <f t="shared" si="14"/>
        <v>0</v>
      </c>
      <c r="H164" s="295"/>
      <c r="I164" s="325"/>
      <c r="J164" s="324"/>
      <c r="K164" s="325"/>
      <c r="L164" s="324"/>
      <c r="M164" s="325"/>
      <c r="N164" s="324"/>
      <c r="O164" s="325"/>
      <c r="P164" s="324"/>
      <c r="Q164" s="325"/>
      <c r="R164" s="324"/>
      <c r="S164" s="325"/>
      <c r="T164" s="324"/>
      <c r="U164" s="325"/>
      <c r="V164" s="324"/>
      <c r="W164" s="325"/>
      <c r="X164" s="324"/>
      <c r="Y164" s="325"/>
      <c r="Z164" s="324"/>
      <c r="AA164" s="325"/>
      <c r="AB164" s="324"/>
      <c r="AC164" s="325"/>
      <c r="AD164" s="324"/>
      <c r="AE164" s="325"/>
      <c r="AF164" s="324"/>
      <c r="AG164" s="325"/>
      <c r="AH164" s="324"/>
      <c r="AI164" s="325"/>
      <c r="AJ164" s="324"/>
      <c r="AK164" s="325"/>
      <c r="AL164" s="324"/>
      <c r="AM164" s="325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f>[1]R!M166</f>
        <v>0</v>
      </c>
      <c r="E165" s="261">
        <f>[1]R!K166</f>
        <v>0</v>
      </c>
      <c r="F165" s="262">
        <f>P!AJ167</f>
        <v>0</v>
      </c>
      <c r="G165" s="262">
        <f t="shared" si="14"/>
        <v>0</v>
      </c>
      <c r="H165" s="295"/>
      <c r="I165" s="325"/>
      <c r="J165" s="324"/>
      <c r="K165" s="325"/>
      <c r="L165" s="324"/>
      <c r="M165" s="325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25"/>
      <c r="Z165" s="324"/>
      <c r="AA165" s="325"/>
      <c r="AB165" s="324"/>
      <c r="AC165" s="325"/>
      <c r="AD165" s="324"/>
      <c r="AE165" s="325"/>
      <c r="AF165" s="324"/>
      <c r="AG165" s="325"/>
      <c r="AH165" s="324"/>
      <c r="AI165" s="325"/>
      <c r="AJ165" s="324"/>
      <c r="AK165" s="325"/>
      <c r="AL165" s="324"/>
      <c r="AM165" s="325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f>[1]R!M167</f>
        <v>0</v>
      </c>
      <c r="E166" s="261">
        <f>[1]R!K167</f>
        <v>0</v>
      </c>
      <c r="F166" s="262">
        <f>P!AJ168</f>
        <v>0</v>
      </c>
      <c r="G166" s="262">
        <f t="shared" si="14"/>
        <v>0</v>
      </c>
      <c r="H166" s="295"/>
      <c r="I166" s="325"/>
      <c r="J166" s="324"/>
      <c r="K166" s="325"/>
      <c r="L166" s="324"/>
      <c r="M166" s="325"/>
      <c r="N166" s="324"/>
      <c r="O166" s="325"/>
      <c r="P166" s="324"/>
      <c r="Q166" s="325"/>
      <c r="R166" s="324"/>
      <c r="S166" s="325"/>
      <c r="T166" s="324"/>
      <c r="U166" s="325"/>
      <c r="V166" s="324"/>
      <c r="W166" s="325"/>
      <c r="X166" s="324"/>
      <c r="Y166" s="325"/>
      <c r="Z166" s="324"/>
      <c r="AA166" s="325"/>
      <c r="AB166" s="324"/>
      <c r="AC166" s="325"/>
      <c r="AD166" s="324"/>
      <c r="AE166" s="325"/>
      <c r="AF166" s="324"/>
      <c r="AG166" s="325"/>
      <c r="AH166" s="324"/>
      <c r="AI166" s="325"/>
      <c r="AJ166" s="324"/>
      <c r="AK166" s="325"/>
      <c r="AL166" s="324"/>
      <c r="AM166" s="325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f>[1]R!M168</f>
        <v>384</v>
      </c>
      <c r="E167" s="261">
        <f>[1]R!K168</f>
        <v>0</v>
      </c>
      <c r="F167" s="262">
        <f>P!AJ169</f>
        <v>0</v>
      </c>
      <c r="G167" s="262">
        <f t="shared" si="14"/>
        <v>0</v>
      </c>
      <c r="H167" s="295"/>
      <c r="I167" s="296"/>
      <c r="J167" s="324"/>
      <c r="K167" s="296"/>
      <c r="L167" s="324"/>
      <c r="M167" s="296"/>
      <c r="N167" s="324"/>
      <c r="O167" s="296"/>
      <c r="P167" s="324"/>
      <c r="Q167" s="296"/>
      <c r="R167" s="324"/>
      <c r="S167" s="296"/>
      <c r="T167" s="324"/>
      <c r="U167" s="296"/>
      <c r="V167" s="324"/>
      <c r="W167" s="296"/>
      <c r="X167" s="324"/>
      <c r="Y167" s="325"/>
      <c r="Z167" s="324"/>
      <c r="AA167" s="325"/>
      <c r="AB167" s="324"/>
      <c r="AC167" s="325"/>
      <c r="AD167" s="324"/>
      <c r="AE167" s="325"/>
      <c r="AF167" s="324"/>
      <c r="AG167" s="325"/>
      <c r="AH167" s="324"/>
      <c r="AI167" s="325"/>
      <c r="AJ167" s="324"/>
      <c r="AK167" s="325"/>
      <c r="AL167" s="324"/>
      <c r="AM167" s="325"/>
      <c r="AN167" s="269">
        <f t="shared" si="12"/>
        <v>0</v>
      </c>
      <c r="AO167" s="270">
        <f>P!AK169</f>
        <v>384</v>
      </c>
      <c r="AP167" s="271">
        <f t="shared" si="11"/>
        <v>0</v>
      </c>
      <c r="AQ167" s="87" t="str">
        <f t="shared" si="13"/>
        <v>০</v>
      </c>
    </row>
    <row r="168" spans="1:43">
      <c r="A168" s="85">
        <v>166</v>
      </c>
      <c r="B168" s="109" t="s">
        <v>152</v>
      </c>
      <c r="C168" s="85" t="s">
        <v>9</v>
      </c>
      <c r="D168" s="261">
        <f>[1]R!M169</f>
        <v>789.75609756097572</v>
      </c>
      <c r="E168" s="261">
        <f>[1]R!K169</f>
        <v>0</v>
      </c>
      <c r="F168" s="262">
        <f>P!AJ170</f>
        <v>0</v>
      </c>
      <c r="G168" s="262">
        <f t="shared" si="14"/>
        <v>0</v>
      </c>
      <c r="H168" s="295">
        <v>7</v>
      </c>
      <c r="I168" s="325"/>
      <c r="J168" s="324"/>
      <c r="K168" s="325"/>
      <c r="L168" s="324"/>
      <c r="M168" s="325"/>
      <c r="N168" s="324"/>
      <c r="O168" s="325"/>
      <c r="P168" s="324"/>
      <c r="Q168" s="325"/>
      <c r="R168" s="324"/>
      <c r="S168" s="325"/>
      <c r="T168" s="324"/>
      <c r="U168" s="325"/>
      <c r="V168" s="324"/>
      <c r="W168" s="325"/>
      <c r="X168" s="324"/>
      <c r="Y168" s="325"/>
      <c r="Z168" s="324"/>
      <c r="AA168" s="325"/>
      <c r="AB168" s="324"/>
      <c r="AC168" s="325"/>
      <c r="AD168" s="324"/>
      <c r="AE168" s="325"/>
      <c r="AF168" s="324"/>
      <c r="AG168" s="325"/>
      <c r="AH168" s="324"/>
      <c r="AI168" s="325"/>
      <c r="AJ168" s="324"/>
      <c r="AK168" s="325"/>
      <c r="AL168" s="324"/>
      <c r="AM168" s="325"/>
      <c r="AN168" s="269">
        <f t="shared" si="12"/>
        <v>0</v>
      </c>
      <c r="AO168" s="270">
        <f>P!AK170</f>
        <v>789.75609756097572</v>
      </c>
      <c r="AP168" s="271">
        <f t="shared" si="11"/>
        <v>0</v>
      </c>
      <c r="AQ168" s="87" t="str">
        <f t="shared" si="13"/>
        <v>০</v>
      </c>
    </row>
    <row r="169" spans="1:43">
      <c r="A169" s="85">
        <v>167</v>
      </c>
      <c r="B169" s="109" t="s">
        <v>4</v>
      </c>
      <c r="C169" s="85" t="s">
        <v>9</v>
      </c>
      <c r="D169" s="261">
        <f>[1]R!M170</f>
        <v>380</v>
      </c>
      <c r="E169" s="261">
        <f>[1]R!K170</f>
        <v>0</v>
      </c>
      <c r="F169" s="262">
        <f>P!AJ171</f>
        <v>0</v>
      </c>
      <c r="G169" s="262">
        <f t="shared" si="14"/>
        <v>0</v>
      </c>
      <c r="H169" s="295"/>
      <c r="I169" s="296"/>
      <c r="J169" s="324"/>
      <c r="K169" s="296"/>
      <c r="L169" s="324"/>
      <c r="M169" s="296"/>
      <c r="N169" s="324"/>
      <c r="O169" s="296"/>
      <c r="P169" s="324"/>
      <c r="Q169" s="296"/>
      <c r="R169" s="324"/>
      <c r="S169" s="296"/>
      <c r="T169" s="324"/>
      <c r="U169" s="296"/>
      <c r="V169" s="324"/>
      <c r="W169" s="296"/>
      <c r="X169" s="324"/>
      <c r="Y169" s="325"/>
      <c r="Z169" s="324"/>
      <c r="AA169" s="325"/>
      <c r="AB169" s="324"/>
      <c r="AC169" s="325"/>
      <c r="AD169" s="324"/>
      <c r="AE169" s="325"/>
      <c r="AF169" s="324"/>
      <c r="AG169" s="325"/>
      <c r="AH169" s="324"/>
      <c r="AI169" s="325"/>
      <c r="AJ169" s="324"/>
      <c r="AK169" s="325"/>
      <c r="AL169" s="324"/>
      <c r="AM169" s="325"/>
      <c r="AN169" s="269">
        <f t="shared" si="12"/>
        <v>0</v>
      </c>
      <c r="AO169" s="270">
        <f>P!AK171</f>
        <v>380</v>
      </c>
      <c r="AP169" s="271">
        <f t="shared" si="11"/>
        <v>0</v>
      </c>
      <c r="AQ169" s="87" t="str">
        <f t="shared" si="13"/>
        <v>০</v>
      </c>
    </row>
    <row r="170" spans="1:43">
      <c r="A170" s="85">
        <v>168</v>
      </c>
      <c r="B170" s="109" t="s">
        <v>153</v>
      </c>
      <c r="C170" s="85" t="s">
        <v>9</v>
      </c>
      <c r="D170" s="261">
        <f>[1]R!M171</f>
        <v>380</v>
      </c>
      <c r="E170" s="261">
        <f>[1]R!K171</f>
        <v>0</v>
      </c>
      <c r="F170" s="262">
        <f>P!AJ172</f>
        <v>0</v>
      </c>
      <c r="G170" s="262">
        <f t="shared" si="14"/>
        <v>0</v>
      </c>
      <c r="H170" s="295"/>
      <c r="I170" s="325"/>
      <c r="J170" s="324"/>
      <c r="K170" s="325"/>
      <c r="L170" s="324"/>
      <c r="M170" s="325"/>
      <c r="N170" s="324"/>
      <c r="O170" s="325"/>
      <c r="P170" s="324"/>
      <c r="Q170" s="325"/>
      <c r="R170" s="324"/>
      <c r="S170" s="325"/>
      <c r="T170" s="324"/>
      <c r="U170" s="325"/>
      <c r="V170" s="324"/>
      <c r="W170" s="325"/>
      <c r="X170" s="324"/>
      <c r="Y170" s="325"/>
      <c r="Z170" s="324"/>
      <c r="AA170" s="325"/>
      <c r="AB170" s="324"/>
      <c r="AC170" s="325"/>
      <c r="AD170" s="324"/>
      <c r="AE170" s="325"/>
      <c r="AF170" s="324"/>
      <c r="AG170" s="325"/>
      <c r="AH170" s="324"/>
      <c r="AI170" s="325"/>
      <c r="AJ170" s="324"/>
      <c r="AK170" s="325"/>
      <c r="AL170" s="324"/>
      <c r="AM170" s="325"/>
      <c r="AN170" s="269">
        <f t="shared" si="12"/>
        <v>0</v>
      </c>
      <c r="AO170" s="270">
        <f>P!AK172</f>
        <v>380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f>[1]R!M172</f>
        <v>200</v>
      </c>
      <c r="E171" s="261">
        <f>[1]R!K172</f>
        <v>0</v>
      </c>
      <c r="F171" s="262">
        <f>P!AJ173</f>
        <v>0</v>
      </c>
      <c r="G171" s="262">
        <f t="shared" si="14"/>
        <v>0</v>
      </c>
      <c r="H171" s="295"/>
      <c r="I171" s="325"/>
      <c r="J171" s="324"/>
      <c r="K171" s="325"/>
      <c r="L171" s="324"/>
      <c r="M171" s="325"/>
      <c r="N171" s="324"/>
      <c r="O171" s="325"/>
      <c r="P171" s="324"/>
      <c r="Q171" s="325"/>
      <c r="R171" s="324"/>
      <c r="S171" s="325"/>
      <c r="T171" s="324"/>
      <c r="U171" s="325"/>
      <c r="V171" s="324"/>
      <c r="W171" s="325"/>
      <c r="X171" s="324"/>
      <c r="Y171" s="325"/>
      <c r="Z171" s="324"/>
      <c r="AA171" s="325"/>
      <c r="AB171" s="324"/>
      <c r="AC171" s="325"/>
      <c r="AD171" s="324"/>
      <c r="AE171" s="325"/>
      <c r="AF171" s="324"/>
      <c r="AG171" s="325"/>
      <c r="AH171" s="324"/>
      <c r="AI171" s="325"/>
      <c r="AJ171" s="324"/>
      <c r="AK171" s="325"/>
      <c r="AL171" s="324"/>
      <c r="AM171" s="325"/>
      <c r="AN171" s="269">
        <f t="shared" si="12"/>
        <v>0</v>
      </c>
      <c r="AO171" s="270">
        <f>P!AK173</f>
        <v>200</v>
      </c>
      <c r="AP171" s="271">
        <f t="shared" si="11"/>
        <v>0</v>
      </c>
      <c r="AQ171" s="87" t="str">
        <f t="shared" si="13"/>
        <v>০</v>
      </c>
    </row>
    <row r="172" spans="1:43">
      <c r="A172" s="85">
        <v>170</v>
      </c>
      <c r="B172" s="109" t="s">
        <v>154</v>
      </c>
      <c r="C172" s="85" t="s">
        <v>9</v>
      </c>
      <c r="D172" s="261">
        <f>[1]R!M173</f>
        <v>820.00000000000011</v>
      </c>
      <c r="E172" s="261">
        <f>[1]R!K173</f>
        <v>0</v>
      </c>
      <c r="F172" s="262">
        <f>P!AJ174</f>
        <v>0</v>
      </c>
      <c r="G172" s="262">
        <f t="shared" si="14"/>
        <v>0</v>
      </c>
      <c r="H172" s="295"/>
      <c r="I172" s="325"/>
      <c r="J172" s="324"/>
      <c r="K172" s="325"/>
      <c r="L172" s="324"/>
      <c r="M172" s="325"/>
      <c r="N172" s="324"/>
      <c r="O172" s="325"/>
      <c r="P172" s="324"/>
      <c r="Q172" s="325"/>
      <c r="R172" s="324"/>
      <c r="S172" s="325"/>
      <c r="T172" s="324"/>
      <c r="U172" s="325"/>
      <c r="V172" s="324"/>
      <c r="W172" s="325"/>
      <c r="X172" s="324"/>
      <c r="Y172" s="325"/>
      <c r="Z172" s="324"/>
      <c r="AA172" s="325"/>
      <c r="AB172" s="324"/>
      <c r="AC172" s="325"/>
      <c r="AD172" s="324"/>
      <c r="AE172" s="325"/>
      <c r="AF172" s="324"/>
      <c r="AG172" s="325"/>
      <c r="AH172" s="324"/>
      <c r="AI172" s="325"/>
      <c r="AJ172" s="324"/>
      <c r="AK172" s="325"/>
      <c r="AL172" s="324"/>
      <c r="AM172" s="325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f>[1]R!M174</f>
        <v>739.60396039603961</v>
      </c>
      <c r="E173" s="261">
        <f>[1]R!K174</f>
        <v>0</v>
      </c>
      <c r="F173" s="262">
        <f>P!AJ175</f>
        <v>0</v>
      </c>
      <c r="G173" s="262">
        <f t="shared" si="14"/>
        <v>0</v>
      </c>
      <c r="H173" s="295"/>
      <c r="I173" s="296"/>
      <c r="J173" s="324"/>
      <c r="K173" s="296"/>
      <c r="L173" s="324"/>
      <c r="M173" s="296"/>
      <c r="N173" s="324"/>
      <c r="O173" s="296"/>
      <c r="P173" s="324"/>
      <c r="Q173" s="296"/>
      <c r="R173" s="324"/>
      <c r="S173" s="296"/>
      <c r="T173" s="324"/>
      <c r="U173" s="296"/>
      <c r="V173" s="324"/>
      <c r="W173" s="325"/>
      <c r="X173" s="324"/>
      <c r="Y173" s="325"/>
      <c r="Z173" s="324"/>
      <c r="AA173" s="325"/>
      <c r="AB173" s="324"/>
      <c r="AC173" s="325"/>
      <c r="AD173" s="324"/>
      <c r="AE173" s="325"/>
      <c r="AF173" s="324"/>
      <c r="AG173" s="325"/>
      <c r="AH173" s="324"/>
      <c r="AI173" s="325"/>
      <c r="AJ173" s="324"/>
      <c r="AK173" s="325"/>
      <c r="AL173" s="324"/>
      <c r="AM173" s="325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f>[1]R!M175</f>
        <v>0</v>
      </c>
      <c r="E174" s="261">
        <f>[1]R!K175</f>
        <v>0</v>
      </c>
      <c r="F174" s="262">
        <f>P!AJ176</f>
        <v>0</v>
      </c>
      <c r="G174" s="262">
        <f t="shared" si="14"/>
        <v>0</v>
      </c>
      <c r="H174" s="295"/>
      <c r="I174" s="325"/>
      <c r="J174" s="324"/>
      <c r="K174" s="325"/>
      <c r="L174" s="324"/>
      <c r="M174" s="325"/>
      <c r="N174" s="324"/>
      <c r="O174" s="325"/>
      <c r="P174" s="324"/>
      <c r="Q174" s="325"/>
      <c r="R174" s="324"/>
      <c r="S174" s="325"/>
      <c r="T174" s="324"/>
      <c r="U174" s="325"/>
      <c r="V174" s="324"/>
      <c r="W174" s="325"/>
      <c r="X174" s="324"/>
      <c r="Y174" s="325"/>
      <c r="Z174" s="324"/>
      <c r="AA174" s="325"/>
      <c r="AB174" s="324"/>
      <c r="AC174" s="325"/>
      <c r="AD174" s="324"/>
      <c r="AE174" s="325"/>
      <c r="AF174" s="324"/>
      <c r="AG174" s="325"/>
      <c r="AH174" s="324"/>
      <c r="AI174" s="325"/>
      <c r="AJ174" s="324"/>
      <c r="AK174" s="325"/>
      <c r="AL174" s="324"/>
      <c r="AM174" s="325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f>[1]R!M176</f>
        <v>340</v>
      </c>
      <c r="E175" s="261">
        <f>[1]R!K176</f>
        <v>0</v>
      </c>
      <c r="F175" s="262">
        <f>P!AJ177</f>
        <v>0</v>
      </c>
      <c r="G175" s="262">
        <f t="shared" si="14"/>
        <v>0</v>
      </c>
      <c r="H175" s="295"/>
      <c r="I175" s="325"/>
      <c r="J175" s="324"/>
      <c r="K175" s="325"/>
      <c r="L175" s="324"/>
      <c r="M175" s="325"/>
      <c r="N175" s="324"/>
      <c r="O175" s="325"/>
      <c r="P175" s="324"/>
      <c r="Q175" s="325"/>
      <c r="R175" s="324"/>
      <c r="S175" s="325"/>
      <c r="T175" s="324"/>
      <c r="U175" s="325"/>
      <c r="V175" s="324"/>
      <c r="W175" s="325"/>
      <c r="X175" s="324"/>
      <c r="Y175" s="325"/>
      <c r="Z175" s="324"/>
      <c r="AA175" s="325"/>
      <c r="AB175" s="324"/>
      <c r="AC175" s="325"/>
      <c r="AD175" s="324"/>
      <c r="AE175" s="325"/>
      <c r="AF175" s="324"/>
      <c r="AG175" s="325"/>
      <c r="AH175" s="324"/>
      <c r="AI175" s="325"/>
      <c r="AJ175" s="324"/>
      <c r="AK175" s="325"/>
      <c r="AL175" s="324"/>
      <c r="AM175" s="325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f>[1]R!M177</f>
        <v>550</v>
      </c>
      <c r="E176" s="261">
        <f>[1]R!K177</f>
        <v>0</v>
      </c>
      <c r="F176" s="262">
        <f>P!AJ178</f>
        <v>0</v>
      </c>
      <c r="G176" s="262">
        <f t="shared" si="14"/>
        <v>0</v>
      </c>
      <c r="H176" s="295"/>
      <c r="I176" s="325"/>
      <c r="J176" s="324"/>
      <c r="K176" s="325"/>
      <c r="L176" s="324"/>
      <c r="M176" s="325"/>
      <c r="N176" s="324"/>
      <c r="O176" s="325"/>
      <c r="P176" s="324"/>
      <c r="Q176" s="325"/>
      <c r="R176" s="324"/>
      <c r="S176" s="325"/>
      <c r="T176" s="324"/>
      <c r="U176" s="325"/>
      <c r="V176" s="324"/>
      <c r="W176" s="325"/>
      <c r="X176" s="324"/>
      <c r="Y176" s="325"/>
      <c r="Z176" s="324"/>
      <c r="AA176" s="325"/>
      <c r="AB176" s="324"/>
      <c r="AC176" s="325"/>
      <c r="AD176" s="324"/>
      <c r="AE176" s="325"/>
      <c r="AF176" s="324"/>
      <c r="AG176" s="325"/>
      <c r="AH176" s="324"/>
      <c r="AI176" s="325"/>
      <c r="AJ176" s="324"/>
      <c r="AK176" s="325"/>
      <c r="AL176" s="324"/>
      <c r="AM176" s="325"/>
      <c r="AN176" s="269">
        <f t="shared" si="12"/>
        <v>0</v>
      </c>
      <c r="AO176" s="332">
        <f>P!AK178</f>
        <v>550</v>
      </c>
      <c r="AP176" s="333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f>[1]R!M178</f>
        <v>25</v>
      </c>
      <c r="E177" s="261">
        <f>[1]R!K178</f>
        <v>0</v>
      </c>
      <c r="F177" s="262">
        <f>P!AJ179</f>
        <v>10</v>
      </c>
      <c r="G177" s="308">
        <f t="shared" si="14"/>
        <v>10</v>
      </c>
      <c r="H177" s="331">
        <v>10</v>
      </c>
      <c r="I177" s="336">
        <f>P!D179</f>
        <v>10</v>
      </c>
      <c r="J177" s="337"/>
      <c r="K177" s="336">
        <f>P!F179</f>
        <v>0</v>
      </c>
      <c r="L177" s="337"/>
      <c r="M177" s="336">
        <f>P!H179</f>
        <v>0</v>
      </c>
      <c r="N177" s="337"/>
      <c r="O177" s="336">
        <f>P!J179</f>
        <v>0</v>
      </c>
      <c r="P177" s="337"/>
      <c r="Q177" s="336">
        <f>P!L179</f>
        <v>0</v>
      </c>
      <c r="R177" s="337"/>
      <c r="S177" s="336">
        <f>P!N179</f>
        <v>0</v>
      </c>
      <c r="T177" s="337"/>
      <c r="U177" s="336">
        <f>P!P179</f>
        <v>0</v>
      </c>
      <c r="V177" s="337"/>
      <c r="W177" s="336">
        <f>P!R179</f>
        <v>0</v>
      </c>
      <c r="X177" s="337"/>
      <c r="Y177" s="336">
        <f>P!T179</f>
        <v>0</v>
      </c>
      <c r="Z177" s="337"/>
      <c r="AA177" s="336">
        <f>P!V179</f>
        <v>0</v>
      </c>
      <c r="AB177" s="337"/>
      <c r="AC177" s="336">
        <f>P!X179</f>
        <v>0</v>
      </c>
      <c r="AD177" s="337"/>
      <c r="AE177" s="336">
        <f>P!Z179</f>
        <v>0</v>
      </c>
      <c r="AF177" s="337"/>
      <c r="AG177" s="336">
        <f>P!AB179</f>
        <v>0</v>
      </c>
      <c r="AH177" s="337"/>
      <c r="AI177" s="336">
        <f>P!AD179</f>
        <v>0</v>
      </c>
      <c r="AJ177" s="337"/>
      <c r="AK177" s="336">
        <f>P!AF179</f>
        <v>0</v>
      </c>
      <c r="AL177" s="337"/>
      <c r="AM177" s="336">
        <f>P!AH179</f>
        <v>0</v>
      </c>
      <c r="AN177" s="269">
        <f>I177+K177+M177+O177+Q177+S177+AC177+U177+W177+Y177+AA177+AE177+AG177+AI177+AK177+AM177</f>
        <v>10</v>
      </c>
      <c r="AO177" s="344">
        <f>P!AK179</f>
        <v>25</v>
      </c>
      <c r="AP177" s="311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f>[1]R!M179</f>
        <v>80.275229357798167</v>
      </c>
      <c r="E178" s="261">
        <f>[1]R!K179</f>
        <v>0</v>
      </c>
      <c r="F178" s="262">
        <f>P!AJ180</f>
        <v>21</v>
      </c>
      <c r="G178" s="308">
        <f t="shared" si="14"/>
        <v>21</v>
      </c>
      <c r="H178" s="331">
        <v>15</v>
      </c>
      <c r="I178" s="336">
        <f>P!D180</f>
        <v>15</v>
      </c>
      <c r="J178" s="337">
        <v>4</v>
      </c>
      <c r="K178" s="336">
        <f>P!F180</f>
        <v>6</v>
      </c>
      <c r="L178" s="337"/>
      <c r="M178" s="336">
        <f>P!H180</f>
        <v>0</v>
      </c>
      <c r="N178" s="337"/>
      <c r="O178" s="336">
        <f>P!J180</f>
        <v>0</v>
      </c>
      <c r="P178" s="337"/>
      <c r="Q178" s="336">
        <f>P!L180</f>
        <v>0</v>
      </c>
      <c r="R178" s="337"/>
      <c r="S178" s="336">
        <f>P!N180</f>
        <v>0</v>
      </c>
      <c r="T178" s="337"/>
      <c r="U178" s="336">
        <f>P!P180</f>
        <v>0</v>
      </c>
      <c r="V178" s="337"/>
      <c r="W178" s="336">
        <f>P!R180</f>
        <v>0</v>
      </c>
      <c r="X178" s="337"/>
      <c r="Y178" s="336">
        <f>P!T180</f>
        <v>0</v>
      </c>
      <c r="Z178" s="337"/>
      <c r="AA178" s="336">
        <f>P!V180</f>
        <v>0</v>
      </c>
      <c r="AB178" s="337"/>
      <c r="AC178" s="336">
        <f>P!X180</f>
        <v>0</v>
      </c>
      <c r="AD178" s="337"/>
      <c r="AE178" s="336">
        <f>P!Z180</f>
        <v>0</v>
      </c>
      <c r="AF178" s="337"/>
      <c r="AG178" s="336">
        <f>P!AB180</f>
        <v>0</v>
      </c>
      <c r="AH178" s="337"/>
      <c r="AI178" s="336">
        <f>P!AD180</f>
        <v>0</v>
      </c>
      <c r="AJ178" s="337"/>
      <c r="AK178" s="336">
        <f>P!AF180</f>
        <v>0</v>
      </c>
      <c r="AL178" s="337"/>
      <c r="AM178" s="336">
        <f>P!AH180</f>
        <v>0</v>
      </c>
      <c r="AN178" s="269">
        <f t="shared" si="12"/>
        <v>21</v>
      </c>
      <c r="AO178" s="344">
        <f>P!AK180</f>
        <v>80</v>
      </c>
      <c r="AP178" s="311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f>[1]R!M180</f>
        <v>181.4814814814815</v>
      </c>
      <c r="E179" s="261">
        <f>[1]R!K180</f>
        <v>0</v>
      </c>
      <c r="F179" s="262">
        <f>P!AJ181</f>
        <v>2.5</v>
      </c>
      <c r="G179" s="308">
        <f t="shared" si="14"/>
        <v>2.5</v>
      </c>
      <c r="H179" s="331">
        <v>2</v>
      </c>
      <c r="I179" s="336">
        <f>P!D181</f>
        <v>2</v>
      </c>
      <c r="J179" s="337">
        <v>0.5</v>
      </c>
      <c r="K179" s="336">
        <f>P!F181</f>
        <v>0.5</v>
      </c>
      <c r="L179" s="337"/>
      <c r="M179" s="336">
        <f>P!H181</f>
        <v>0</v>
      </c>
      <c r="N179" s="337"/>
      <c r="O179" s="336">
        <f>P!J181</f>
        <v>0</v>
      </c>
      <c r="P179" s="337"/>
      <c r="Q179" s="336">
        <f>P!L181</f>
        <v>0</v>
      </c>
      <c r="R179" s="337"/>
      <c r="S179" s="336">
        <f>P!N181</f>
        <v>0</v>
      </c>
      <c r="T179" s="337"/>
      <c r="U179" s="336">
        <f>P!P181</f>
        <v>0</v>
      </c>
      <c r="V179" s="337"/>
      <c r="W179" s="336">
        <f>P!R181</f>
        <v>0</v>
      </c>
      <c r="X179" s="337"/>
      <c r="Y179" s="336">
        <f>P!T181</f>
        <v>0</v>
      </c>
      <c r="Z179" s="337"/>
      <c r="AA179" s="336">
        <f>P!V181</f>
        <v>0</v>
      </c>
      <c r="AB179" s="337"/>
      <c r="AC179" s="336">
        <f>P!X181</f>
        <v>0</v>
      </c>
      <c r="AD179" s="337"/>
      <c r="AE179" s="336">
        <f>P!Z181</f>
        <v>0</v>
      </c>
      <c r="AF179" s="337"/>
      <c r="AG179" s="336">
        <f>P!AB181</f>
        <v>0</v>
      </c>
      <c r="AH179" s="337"/>
      <c r="AI179" s="336">
        <f>P!AD181</f>
        <v>0</v>
      </c>
      <c r="AJ179" s="337"/>
      <c r="AK179" s="336">
        <f>P!AF181</f>
        <v>0</v>
      </c>
      <c r="AL179" s="337"/>
      <c r="AM179" s="336">
        <f>P!AH181</f>
        <v>0</v>
      </c>
      <c r="AN179" s="269">
        <f t="shared" si="12"/>
        <v>2.5</v>
      </c>
      <c r="AO179" s="344">
        <f>P!AK181</f>
        <v>172</v>
      </c>
      <c r="AP179" s="311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414</v>
      </c>
      <c r="C180" s="85" t="s">
        <v>9</v>
      </c>
      <c r="D180" s="261">
        <f>[1]R!M181</f>
        <v>163.68421052631578</v>
      </c>
      <c r="E180" s="261">
        <f>[1]R!K181</f>
        <v>0</v>
      </c>
      <c r="F180" s="262">
        <f>P!AJ182</f>
        <v>2</v>
      </c>
      <c r="G180" s="308">
        <f t="shared" si="14"/>
        <v>2</v>
      </c>
      <c r="H180" s="331">
        <v>1.5</v>
      </c>
      <c r="I180" s="336">
        <f>P!D182</f>
        <v>1.5</v>
      </c>
      <c r="J180" s="337">
        <v>0.5</v>
      </c>
      <c r="K180" s="336">
        <f>P!F182</f>
        <v>0.5</v>
      </c>
      <c r="L180" s="337"/>
      <c r="M180" s="336">
        <f>P!H182</f>
        <v>0</v>
      </c>
      <c r="N180" s="337"/>
      <c r="O180" s="336">
        <f>P!J182</f>
        <v>0</v>
      </c>
      <c r="P180" s="337"/>
      <c r="Q180" s="336">
        <f>P!L182</f>
        <v>0</v>
      </c>
      <c r="R180" s="337"/>
      <c r="S180" s="336">
        <f>P!N182</f>
        <v>0</v>
      </c>
      <c r="T180" s="337"/>
      <c r="U180" s="336">
        <f>P!P182</f>
        <v>0</v>
      </c>
      <c r="V180" s="337"/>
      <c r="W180" s="336">
        <f>P!R182</f>
        <v>0</v>
      </c>
      <c r="X180" s="337"/>
      <c r="Y180" s="336">
        <f>P!T182</f>
        <v>0</v>
      </c>
      <c r="Z180" s="337"/>
      <c r="AA180" s="336">
        <f>P!V182</f>
        <v>0</v>
      </c>
      <c r="AB180" s="337"/>
      <c r="AC180" s="336">
        <f>P!X182</f>
        <v>0</v>
      </c>
      <c r="AD180" s="337"/>
      <c r="AE180" s="336">
        <f>P!Z182</f>
        <v>0</v>
      </c>
      <c r="AF180" s="337"/>
      <c r="AG180" s="336">
        <f>P!AB182</f>
        <v>0</v>
      </c>
      <c r="AH180" s="337"/>
      <c r="AI180" s="336">
        <f>P!AD182</f>
        <v>0</v>
      </c>
      <c r="AJ180" s="337"/>
      <c r="AK180" s="336">
        <f>P!AF182</f>
        <v>0</v>
      </c>
      <c r="AL180" s="337"/>
      <c r="AM180" s="336">
        <f>P!AH182</f>
        <v>0</v>
      </c>
      <c r="AN180" s="269">
        <f>I180+K180+M180+O180+Q180+S180+AC180+U180+W180+Y180+AA180+AE180+AG180+AI180+AK180+AM180</f>
        <v>2</v>
      </c>
      <c r="AO180" s="344">
        <f>P!AK182</f>
        <v>140</v>
      </c>
      <c r="AP180" s="311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f>[1]R!M182</f>
        <v>168.0952380952381</v>
      </c>
      <c r="E181" s="261">
        <f>[1]R!K182</f>
        <v>0</v>
      </c>
      <c r="F181" s="262">
        <f>P!AJ183</f>
        <v>3.5</v>
      </c>
      <c r="G181" s="308">
        <f t="shared" si="14"/>
        <v>3.5</v>
      </c>
      <c r="H181" s="331">
        <v>2.5</v>
      </c>
      <c r="I181" s="336">
        <f>P!D183</f>
        <v>2.5</v>
      </c>
      <c r="J181" s="337">
        <v>1</v>
      </c>
      <c r="K181" s="336">
        <f>P!F183</f>
        <v>1</v>
      </c>
      <c r="L181" s="337"/>
      <c r="M181" s="336">
        <f>P!H183</f>
        <v>0</v>
      </c>
      <c r="N181" s="337"/>
      <c r="O181" s="336">
        <f>P!J183</f>
        <v>0</v>
      </c>
      <c r="P181" s="337"/>
      <c r="Q181" s="336">
        <f>P!L183</f>
        <v>0</v>
      </c>
      <c r="R181" s="337"/>
      <c r="S181" s="336">
        <f>P!N183</f>
        <v>0</v>
      </c>
      <c r="T181" s="337"/>
      <c r="U181" s="336">
        <f>P!P183</f>
        <v>0</v>
      </c>
      <c r="V181" s="337"/>
      <c r="W181" s="336">
        <f>P!R183</f>
        <v>0</v>
      </c>
      <c r="X181" s="337"/>
      <c r="Y181" s="336">
        <f>P!T183</f>
        <v>0</v>
      </c>
      <c r="Z181" s="337"/>
      <c r="AA181" s="336">
        <f>P!V183</f>
        <v>0</v>
      </c>
      <c r="AB181" s="337"/>
      <c r="AC181" s="336">
        <f>P!X183</f>
        <v>0</v>
      </c>
      <c r="AD181" s="337"/>
      <c r="AE181" s="336">
        <f>P!Z183</f>
        <v>0</v>
      </c>
      <c r="AF181" s="337"/>
      <c r="AG181" s="336">
        <f>P!AB183</f>
        <v>0</v>
      </c>
      <c r="AH181" s="337"/>
      <c r="AI181" s="336">
        <f>P!AD183</f>
        <v>0</v>
      </c>
      <c r="AJ181" s="337"/>
      <c r="AK181" s="336">
        <f>P!AF183</f>
        <v>0</v>
      </c>
      <c r="AL181" s="337"/>
      <c r="AM181" s="336">
        <f>P!AH183</f>
        <v>0</v>
      </c>
      <c r="AN181" s="269">
        <f t="shared" si="12"/>
        <v>3.5</v>
      </c>
      <c r="AO181" s="344">
        <f>P!AK183</f>
        <v>180</v>
      </c>
      <c r="AP181" s="311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f>[1]R!M183</f>
        <v>5.4615384615384617</v>
      </c>
      <c r="E182" s="261">
        <f>[1]R!K183</f>
        <v>0</v>
      </c>
      <c r="F182" s="262">
        <f>P!AJ184</f>
        <v>55</v>
      </c>
      <c r="G182" s="308">
        <f t="shared" si="14"/>
        <v>55</v>
      </c>
      <c r="H182" s="331">
        <v>30</v>
      </c>
      <c r="I182" s="336">
        <f>P!D184</f>
        <v>30</v>
      </c>
      <c r="J182" s="337">
        <v>10</v>
      </c>
      <c r="K182" s="336">
        <f>P!F184</f>
        <v>25</v>
      </c>
      <c r="L182" s="337"/>
      <c r="M182" s="336">
        <f>P!H184</f>
        <v>0</v>
      </c>
      <c r="N182" s="337"/>
      <c r="O182" s="336">
        <f>P!J184</f>
        <v>0</v>
      </c>
      <c r="P182" s="337"/>
      <c r="Q182" s="336">
        <f>P!L184</f>
        <v>0</v>
      </c>
      <c r="R182" s="337"/>
      <c r="S182" s="336">
        <f>P!N184</f>
        <v>0</v>
      </c>
      <c r="T182" s="337"/>
      <c r="U182" s="336">
        <f>P!P184</f>
        <v>0</v>
      </c>
      <c r="V182" s="337"/>
      <c r="W182" s="336">
        <f>P!R184</f>
        <v>0</v>
      </c>
      <c r="X182" s="337"/>
      <c r="Y182" s="336">
        <f>P!T184</f>
        <v>0</v>
      </c>
      <c r="Z182" s="337"/>
      <c r="AA182" s="336">
        <f>P!V184</f>
        <v>0</v>
      </c>
      <c r="AB182" s="337"/>
      <c r="AC182" s="336">
        <f>P!X184</f>
        <v>0</v>
      </c>
      <c r="AD182" s="337"/>
      <c r="AE182" s="336">
        <f>P!Z184</f>
        <v>0</v>
      </c>
      <c r="AF182" s="337"/>
      <c r="AG182" s="336">
        <f>P!AB184</f>
        <v>0</v>
      </c>
      <c r="AH182" s="337"/>
      <c r="AI182" s="336">
        <f>P!AD184</f>
        <v>0</v>
      </c>
      <c r="AJ182" s="337"/>
      <c r="AK182" s="336">
        <f>P!AF184</f>
        <v>0</v>
      </c>
      <c r="AL182" s="337"/>
      <c r="AM182" s="336">
        <f>P!AH184</f>
        <v>0</v>
      </c>
      <c r="AN182" s="269">
        <f t="shared" si="12"/>
        <v>55</v>
      </c>
      <c r="AO182" s="344">
        <f>P!AK184</f>
        <v>6</v>
      </c>
      <c r="AP182" s="311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f>[1]R!M184</f>
        <v>55.347222222222221</v>
      </c>
      <c r="E183" s="261">
        <f>[1]R!K184</f>
        <v>0</v>
      </c>
      <c r="F183" s="262">
        <f>P!AJ185</f>
        <v>9</v>
      </c>
      <c r="G183" s="308">
        <f t="shared" si="14"/>
        <v>9</v>
      </c>
      <c r="H183" s="331">
        <v>6</v>
      </c>
      <c r="I183" s="336">
        <f>P!D185</f>
        <v>6</v>
      </c>
      <c r="J183" s="337">
        <v>1</v>
      </c>
      <c r="K183" s="336">
        <f>P!F185</f>
        <v>3</v>
      </c>
      <c r="L183" s="337"/>
      <c r="M183" s="336">
        <f>P!H185</f>
        <v>0</v>
      </c>
      <c r="N183" s="337"/>
      <c r="O183" s="336">
        <f>P!J185</f>
        <v>0</v>
      </c>
      <c r="P183" s="337"/>
      <c r="Q183" s="336">
        <f>P!L185</f>
        <v>0</v>
      </c>
      <c r="R183" s="337"/>
      <c r="S183" s="336">
        <f>P!N185</f>
        <v>0</v>
      </c>
      <c r="T183" s="337"/>
      <c r="U183" s="336">
        <f>P!P185</f>
        <v>0</v>
      </c>
      <c r="V183" s="337"/>
      <c r="W183" s="336">
        <f>P!R185</f>
        <v>0</v>
      </c>
      <c r="X183" s="337"/>
      <c r="Y183" s="336">
        <f>P!T185</f>
        <v>0</v>
      </c>
      <c r="Z183" s="337"/>
      <c r="AA183" s="336">
        <f>P!V185</f>
        <v>0</v>
      </c>
      <c r="AB183" s="337"/>
      <c r="AC183" s="336">
        <f>P!X185</f>
        <v>0</v>
      </c>
      <c r="AD183" s="337"/>
      <c r="AE183" s="336">
        <f>P!Z185</f>
        <v>0</v>
      </c>
      <c r="AF183" s="337"/>
      <c r="AG183" s="336">
        <f>P!AB185</f>
        <v>0</v>
      </c>
      <c r="AH183" s="337"/>
      <c r="AI183" s="336">
        <f>P!AD185</f>
        <v>0</v>
      </c>
      <c r="AJ183" s="337"/>
      <c r="AK183" s="336">
        <f>P!AF185</f>
        <v>0</v>
      </c>
      <c r="AL183" s="337"/>
      <c r="AM183" s="336">
        <f>P!AH185</f>
        <v>0</v>
      </c>
      <c r="AN183" s="269">
        <f t="shared" si="12"/>
        <v>9</v>
      </c>
      <c r="AO183" s="344">
        <f>P!AK185</f>
        <v>68.333333333333329</v>
      </c>
      <c r="AP183" s="311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f>[1]R!M185</f>
        <v>60</v>
      </c>
      <c r="E184" s="261">
        <f>[1]R!K185</f>
        <v>0</v>
      </c>
      <c r="F184" s="262">
        <f>P!AJ186</f>
        <v>6</v>
      </c>
      <c r="G184" s="308">
        <f t="shared" si="14"/>
        <v>6</v>
      </c>
      <c r="H184" s="331">
        <v>5</v>
      </c>
      <c r="I184" s="336">
        <f>P!D186</f>
        <v>5</v>
      </c>
      <c r="J184" s="337">
        <v>0.5</v>
      </c>
      <c r="K184" s="336">
        <f>P!F186</f>
        <v>1</v>
      </c>
      <c r="L184" s="337"/>
      <c r="M184" s="336">
        <f>P!H186</f>
        <v>0</v>
      </c>
      <c r="N184" s="337"/>
      <c r="O184" s="336">
        <f>P!J186</f>
        <v>0</v>
      </c>
      <c r="P184" s="337"/>
      <c r="Q184" s="336">
        <f>P!L186</f>
        <v>0</v>
      </c>
      <c r="R184" s="337"/>
      <c r="S184" s="336">
        <f>P!N186</f>
        <v>0</v>
      </c>
      <c r="T184" s="337"/>
      <c r="U184" s="336">
        <f>P!P186</f>
        <v>0</v>
      </c>
      <c r="V184" s="337"/>
      <c r="W184" s="336">
        <f>P!R186</f>
        <v>0</v>
      </c>
      <c r="X184" s="337"/>
      <c r="Y184" s="336">
        <f>P!T186</f>
        <v>0</v>
      </c>
      <c r="Z184" s="337"/>
      <c r="AA184" s="336">
        <f>P!V186</f>
        <v>0</v>
      </c>
      <c r="AB184" s="337"/>
      <c r="AC184" s="336">
        <f>P!X186</f>
        <v>0</v>
      </c>
      <c r="AD184" s="337"/>
      <c r="AE184" s="336">
        <f>P!Z186</f>
        <v>0</v>
      </c>
      <c r="AF184" s="337"/>
      <c r="AG184" s="336">
        <f>P!AB186</f>
        <v>0</v>
      </c>
      <c r="AH184" s="337"/>
      <c r="AI184" s="336">
        <f>P!AD186</f>
        <v>0</v>
      </c>
      <c r="AJ184" s="337"/>
      <c r="AK184" s="336">
        <f>P!AF186</f>
        <v>0</v>
      </c>
      <c r="AL184" s="337"/>
      <c r="AM184" s="336">
        <f>P!AH186</f>
        <v>0</v>
      </c>
      <c r="AN184" s="269">
        <f t="shared" si="12"/>
        <v>6</v>
      </c>
      <c r="AO184" s="344">
        <f>P!AK186</f>
        <v>68.333333333333329</v>
      </c>
      <c r="AP184" s="311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f>[1]R!M186</f>
        <v>82.666666666666671</v>
      </c>
      <c r="E185" s="261">
        <f>[1]R!K186</f>
        <v>0</v>
      </c>
      <c r="F185" s="262">
        <f>P!AJ187</f>
        <v>5</v>
      </c>
      <c r="G185" s="308">
        <f t="shared" si="14"/>
        <v>5</v>
      </c>
      <c r="H185" s="331">
        <v>2</v>
      </c>
      <c r="I185" s="336">
        <f>P!D187</f>
        <v>2</v>
      </c>
      <c r="J185" s="337">
        <v>2</v>
      </c>
      <c r="K185" s="336">
        <f>P!F187</f>
        <v>3</v>
      </c>
      <c r="L185" s="337"/>
      <c r="M185" s="336">
        <f>P!H187</f>
        <v>0</v>
      </c>
      <c r="N185" s="337"/>
      <c r="O185" s="336">
        <f>P!J187</f>
        <v>0</v>
      </c>
      <c r="P185" s="337"/>
      <c r="Q185" s="336">
        <f>P!L187</f>
        <v>0</v>
      </c>
      <c r="R185" s="337"/>
      <c r="S185" s="336">
        <f>P!N187</f>
        <v>0</v>
      </c>
      <c r="T185" s="337"/>
      <c r="U185" s="336">
        <f>P!P187</f>
        <v>0</v>
      </c>
      <c r="V185" s="337"/>
      <c r="W185" s="336">
        <f>P!R187</f>
        <v>0</v>
      </c>
      <c r="X185" s="337"/>
      <c r="Y185" s="336">
        <f>P!T187</f>
        <v>0</v>
      </c>
      <c r="Z185" s="337"/>
      <c r="AA185" s="336">
        <f>P!V187</f>
        <v>0</v>
      </c>
      <c r="AB185" s="337"/>
      <c r="AC185" s="336">
        <f>P!X187</f>
        <v>0</v>
      </c>
      <c r="AD185" s="337"/>
      <c r="AE185" s="336">
        <f>P!Z187</f>
        <v>0</v>
      </c>
      <c r="AF185" s="337"/>
      <c r="AG185" s="336">
        <f>P!AB187</f>
        <v>0</v>
      </c>
      <c r="AH185" s="337"/>
      <c r="AI185" s="336">
        <f>P!AD187</f>
        <v>0</v>
      </c>
      <c r="AJ185" s="337"/>
      <c r="AK185" s="336">
        <f>P!AF187</f>
        <v>0</v>
      </c>
      <c r="AL185" s="337"/>
      <c r="AM185" s="336">
        <f>P!AH187</f>
        <v>0</v>
      </c>
      <c r="AN185" s="269">
        <f t="shared" si="12"/>
        <v>5</v>
      </c>
      <c r="AO185" s="344">
        <f>P!AK187</f>
        <v>74</v>
      </c>
      <c r="AP185" s="311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f>[1]R!M187</f>
        <v>70</v>
      </c>
      <c r="E186" s="261">
        <f>[1]R!K187</f>
        <v>0</v>
      </c>
      <c r="F186" s="262">
        <f>P!AJ188</f>
        <v>0</v>
      </c>
      <c r="G186" s="308">
        <f t="shared" si="14"/>
        <v>0</v>
      </c>
      <c r="H186" s="331"/>
      <c r="I186" s="336">
        <f>P!D188</f>
        <v>0</v>
      </c>
      <c r="J186" s="337"/>
      <c r="K186" s="336">
        <f>P!F188</f>
        <v>0</v>
      </c>
      <c r="L186" s="337"/>
      <c r="M186" s="336">
        <f>P!H188</f>
        <v>0</v>
      </c>
      <c r="N186" s="337"/>
      <c r="O186" s="336">
        <f>P!J188</f>
        <v>0</v>
      </c>
      <c r="P186" s="337"/>
      <c r="Q186" s="336">
        <f>P!L188</f>
        <v>0</v>
      </c>
      <c r="R186" s="337"/>
      <c r="S186" s="336">
        <f>P!N188</f>
        <v>0</v>
      </c>
      <c r="T186" s="337"/>
      <c r="U186" s="336">
        <f>P!P188</f>
        <v>0</v>
      </c>
      <c r="V186" s="337"/>
      <c r="W186" s="336">
        <f>P!R188</f>
        <v>0</v>
      </c>
      <c r="X186" s="337"/>
      <c r="Y186" s="336">
        <f>P!T188</f>
        <v>0</v>
      </c>
      <c r="Z186" s="337"/>
      <c r="AA186" s="336">
        <f>P!V188</f>
        <v>0</v>
      </c>
      <c r="AB186" s="337"/>
      <c r="AC186" s="336">
        <f>P!X188</f>
        <v>0</v>
      </c>
      <c r="AD186" s="337"/>
      <c r="AE186" s="336">
        <f>P!Z188</f>
        <v>0</v>
      </c>
      <c r="AF186" s="337"/>
      <c r="AG186" s="336">
        <f>P!AB188</f>
        <v>0</v>
      </c>
      <c r="AH186" s="337"/>
      <c r="AI186" s="336">
        <f>P!AD188</f>
        <v>0</v>
      </c>
      <c r="AJ186" s="337"/>
      <c r="AK186" s="336">
        <f>P!AF188</f>
        <v>0</v>
      </c>
      <c r="AL186" s="337"/>
      <c r="AM186" s="336">
        <f>P!AH188</f>
        <v>0</v>
      </c>
      <c r="AN186" s="269">
        <f t="shared" si="12"/>
        <v>0</v>
      </c>
      <c r="AO186" s="344">
        <f>P!AK188</f>
        <v>70</v>
      </c>
      <c r="AP186" s="311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f>[1]R!M188</f>
        <v>46.549295774647888</v>
      </c>
      <c r="E187" s="261">
        <f>[1]R!K188</f>
        <v>0</v>
      </c>
      <c r="F187" s="262">
        <f>P!AJ189</f>
        <v>0</v>
      </c>
      <c r="G187" s="308">
        <f t="shared" si="14"/>
        <v>0</v>
      </c>
      <c r="H187" s="331"/>
      <c r="I187" s="336">
        <f>P!D189</f>
        <v>0</v>
      </c>
      <c r="J187" s="337"/>
      <c r="K187" s="336">
        <f>P!F189</f>
        <v>0</v>
      </c>
      <c r="L187" s="337"/>
      <c r="M187" s="336">
        <f>P!H189</f>
        <v>0</v>
      </c>
      <c r="N187" s="337"/>
      <c r="O187" s="336">
        <f>P!J189</f>
        <v>0</v>
      </c>
      <c r="P187" s="337"/>
      <c r="Q187" s="336">
        <f>P!L189</f>
        <v>0</v>
      </c>
      <c r="R187" s="337"/>
      <c r="S187" s="336">
        <f>P!N189</f>
        <v>0</v>
      </c>
      <c r="T187" s="337"/>
      <c r="U187" s="336">
        <f>P!P189</f>
        <v>0</v>
      </c>
      <c r="V187" s="337"/>
      <c r="W187" s="336">
        <f>P!R189</f>
        <v>0</v>
      </c>
      <c r="X187" s="337"/>
      <c r="Y187" s="336">
        <f>P!T189</f>
        <v>0</v>
      </c>
      <c r="Z187" s="337"/>
      <c r="AA187" s="336">
        <f>P!V189</f>
        <v>0</v>
      </c>
      <c r="AB187" s="337"/>
      <c r="AC187" s="336">
        <f>P!X189</f>
        <v>0</v>
      </c>
      <c r="AD187" s="337"/>
      <c r="AE187" s="336">
        <f>P!Z189</f>
        <v>0</v>
      </c>
      <c r="AF187" s="337"/>
      <c r="AG187" s="336">
        <f>P!AB189</f>
        <v>0</v>
      </c>
      <c r="AH187" s="337"/>
      <c r="AI187" s="336">
        <f>P!AD189</f>
        <v>0</v>
      </c>
      <c r="AJ187" s="337"/>
      <c r="AK187" s="336">
        <f>P!AF189</f>
        <v>0</v>
      </c>
      <c r="AL187" s="337"/>
      <c r="AM187" s="336">
        <f>P!AH189</f>
        <v>0</v>
      </c>
      <c r="AN187" s="269">
        <f t="shared" si="12"/>
        <v>0</v>
      </c>
      <c r="AO187" s="344">
        <f>P!AK189</f>
        <v>46.549295774647888</v>
      </c>
      <c r="AP187" s="311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f>[1]R!M189</f>
        <v>7.5</v>
      </c>
      <c r="E188" s="261">
        <f>[1]R!K189</f>
        <v>0</v>
      </c>
      <c r="F188" s="262">
        <f>P!AJ190</f>
        <v>75</v>
      </c>
      <c r="G188" s="308">
        <f t="shared" si="14"/>
        <v>75</v>
      </c>
      <c r="H188" s="331">
        <v>70</v>
      </c>
      <c r="I188" s="336">
        <f>P!D190</f>
        <v>75</v>
      </c>
      <c r="J188" s="337"/>
      <c r="K188" s="336">
        <f>P!F190</f>
        <v>0</v>
      </c>
      <c r="L188" s="337"/>
      <c r="M188" s="336">
        <f>P!H190</f>
        <v>0</v>
      </c>
      <c r="N188" s="337"/>
      <c r="O188" s="336">
        <f>P!J190</f>
        <v>0</v>
      </c>
      <c r="P188" s="337"/>
      <c r="Q188" s="336">
        <f>P!L190</f>
        <v>0</v>
      </c>
      <c r="R188" s="337"/>
      <c r="S188" s="336">
        <f>P!N190</f>
        <v>0</v>
      </c>
      <c r="T188" s="337"/>
      <c r="U188" s="336">
        <f>P!P190</f>
        <v>0</v>
      </c>
      <c r="V188" s="337"/>
      <c r="W188" s="336">
        <f>P!R190</f>
        <v>0</v>
      </c>
      <c r="X188" s="337"/>
      <c r="Y188" s="336">
        <f>P!T190</f>
        <v>0</v>
      </c>
      <c r="Z188" s="337"/>
      <c r="AA188" s="336">
        <f>P!V190</f>
        <v>0</v>
      </c>
      <c r="AB188" s="337"/>
      <c r="AC188" s="336">
        <f>P!X190</f>
        <v>0</v>
      </c>
      <c r="AD188" s="337"/>
      <c r="AE188" s="336">
        <f>P!Z190</f>
        <v>0</v>
      </c>
      <c r="AF188" s="337"/>
      <c r="AG188" s="336">
        <f>P!AB190</f>
        <v>0</v>
      </c>
      <c r="AH188" s="337"/>
      <c r="AI188" s="336">
        <f>P!AD190</f>
        <v>0</v>
      </c>
      <c r="AJ188" s="337"/>
      <c r="AK188" s="336">
        <f>P!AF190</f>
        <v>0</v>
      </c>
      <c r="AL188" s="337"/>
      <c r="AM188" s="336">
        <f>P!AH190</f>
        <v>0</v>
      </c>
      <c r="AN188" s="269">
        <f t="shared" si="12"/>
        <v>75</v>
      </c>
      <c r="AO188" s="344">
        <f>P!AK190</f>
        <v>6</v>
      </c>
      <c r="AP188" s="311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f>[1]R!M190</f>
        <v>25</v>
      </c>
      <c r="E189" s="261">
        <f>[1]R!K190</f>
        <v>0</v>
      </c>
      <c r="F189" s="262">
        <f>P!AJ191</f>
        <v>0</v>
      </c>
      <c r="G189" s="308">
        <f t="shared" si="14"/>
        <v>0</v>
      </c>
      <c r="H189" s="331"/>
      <c r="I189" s="336">
        <f>P!D191</f>
        <v>0</v>
      </c>
      <c r="J189" s="337"/>
      <c r="K189" s="336">
        <f>P!F191</f>
        <v>0</v>
      </c>
      <c r="L189" s="337"/>
      <c r="M189" s="336">
        <f>P!H191</f>
        <v>0</v>
      </c>
      <c r="N189" s="337"/>
      <c r="O189" s="336">
        <f>P!J191</f>
        <v>0</v>
      </c>
      <c r="P189" s="337"/>
      <c r="Q189" s="336">
        <f>P!L191</f>
        <v>0</v>
      </c>
      <c r="R189" s="337"/>
      <c r="S189" s="336">
        <f>P!N191</f>
        <v>0</v>
      </c>
      <c r="T189" s="337"/>
      <c r="U189" s="336">
        <f>P!P191</f>
        <v>0</v>
      </c>
      <c r="V189" s="337"/>
      <c r="W189" s="336">
        <f>P!R191</f>
        <v>0</v>
      </c>
      <c r="X189" s="337"/>
      <c r="Y189" s="336">
        <f>P!T191</f>
        <v>0</v>
      </c>
      <c r="Z189" s="337"/>
      <c r="AA189" s="336">
        <f>P!V191</f>
        <v>0</v>
      </c>
      <c r="AB189" s="337"/>
      <c r="AC189" s="336">
        <f>P!X191</f>
        <v>0</v>
      </c>
      <c r="AD189" s="337"/>
      <c r="AE189" s="336">
        <f>P!Z191</f>
        <v>0</v>
      </c>
      <c r="AF189" s="337"/>
      <c r="AG189" s="336">
        <f>P!AB191</f>
        <v>0</v>
      </c>
      <c r="AH189" s="337"/>
      <c r="AI189" s="336">
        <f>P!AD191</f>
        <v>0</v>
      </c>
      <c r="AJ189" s="337"/>
      <c r="AK189" s="336">
        <f>P!AF191</f>
        <v>0</v>
      </c>
      <c r="AL189" s="337"/>
      <c r="AM189" s="336">
        <f>P!AH191</f>
        <v>0</v>
      </c>
      <c r="AN189" s="269">
        <f t="shared" si="12"/>
        <v>0</v>
      </c>
      <c r="AO189" s="344">
        <f>P!AK191</f>
        <v>25</v>
      </c>
      <c r="AP189" s="311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f>[1]R!M191</f>
        <v>12</v>
      </c>
      <c r="E190" s="261">
        <f>[1]R!K191</f>
        <v>0</v>
      </c>
      <c r="F190" s="262">
        <f>P!AJ192</f>
        <v>0</v>
      </c>
      <c r="G190" s="308">
        <f t="shared" si="14"/>
        <v>0</v>
      </c>
      <c r="H190" s="331"/>
      <c r="I190" s="336">
        <f>P!D192</f>
        <v>0</v>
      </c>
      <c r="J190" s="337"/>
      <c r="K190" s="336">
        <f>P!F192</f>
        <v>0</v>
      </c>
      <c r="L190" s="337"/>
      <c r="M190" s="336">
        <f>P!H192</f>
        <v>0</v>
      </c>
      <c r="N190" s="337"/>
      <c r="O190" s="336">
        <f>P!J192</f>
        <v>0</v>
      </c>
      <c r="P190" s="337"/>
      <c r="Q190" s="336">
        <f>P!L192</f>
        <v>0</v>
      </c>
      <c r="R190" s="337"/>
      <c r="S190" s="336">
        <f>P!N192</f>
        <v>0</v>
      </c>
      <c r="T190" s="337"/>
      <c r="U190" s="336">
        <f>P!P192</f>
        <v>0</v>
      </c>
      <c r="V190" s="337"/>
      <c r="W190" s="336">
        <f>P!R192</f>
        <v>0</v>
      </c>
      <c r="X190" s="337"/>
      <c r="Y190" s="336">
        <f>P!T192</f>
        <v>0</v>
      </c>
      <c r="Z190" s="337"/>
      <c r="AA190" s="336">
        <f>P!V192</f>
        <v>0</v>
      </c>
      <c r="AB190" s="337"/>
      <c r="AC190" s="336">
        <f>P!X192</f>
        <v>0</v>
      </c>
      <c r="AD190" s="337"/>
      <c r="AE190" s="336">
        <f>P!Z192</f>
        <v>0</v>
      </c>
      <c r="AF190" s="337"/>
      <c r="AG190" s="336">
        <f>P!AB192</f>
        <v>0</v>
      </c>
      <c r="AH190" s="337"/>
      <c r="AI190" s="336">
        <f>P!AD192</f>
        <v>0</v>
      </c>
      <c r="AJ190" s="337"/>
      <c r="AK190" s="336">
        <f>P!AF192</f>
        <v>0</v>
      </c>
      <c r="AL190" s="337"/>
      <c r="AM190" s="336">
        <f>P!AH192</f>
        <v>0</v>
      </c>
      <c r="AN190" s="269">
        <f t="shared" si="12"/>
        <v>0</v>
      </c>
      <c r="AO190" s="344">
        <f>P!AK192</f>
        <v>12</v>
      </c>
      <c r="AP190" s="311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f>[1]R!M192</f>
        <v>35</v>
      </c>
      <c r="E191" s="261">
        <f>[1]R!K192</f>
        <v>0</v>
      </c>
      <c r="F191" s="262">
        <f>P!AJ193</f>
        <v>0</v>
      </c>
      <c r="G191" s="308">
        <f t="shared" si="14"/>
        <v>0</v>
      </c>
      <c r="H191" s="331"/>
      <c r="I191" s="336">
        <f>P!D193</f>
        <v>0</v>
      </c>
      <c r="J191" s="337"/>
      <c r="K191" s="336">
        <f>P!F193</f>
        <v>0</v>
      </c>
      <c r="L191" s="337"/>
      <c r="M191" s="336">
        <f>P!H193</f>
        <v>0</v>
      </c>
      <c r="N191" s="337"/>
      <c r="O191" s="336">
        <f>P!J193</f>
        <v>0</v>
      </c>
      <c r="P191" s="337"/>
      <c r="Q191" s="336">
        <f>P!L193</f>
        <v>0</v>
      </c>
      <c r="R191" s="337"/>
      <c r="S191" s="336">
        <f>P!N193</f>
        <v>0</v>
      </c>
      <c r="T191" s="337"/>
      <c r="U191" s="336">
        <f>P!P193</f>
        <v>0</v>
      </c>
      <c r="V191" s="337"/>
      <c r="W191" s="336">
        <f>P!R193</f>
        <v>0</v>
      </c>
      <c r="X191" s="337"/>
      <c r="Y191" s="336">
        <f>P!T193</f>
        <v>0</v>
      </c>
      <c r="Z191" s="337"/>
      <c r="AA191" s="336">
        <f>P!V193</f>
        <v>0</v>
      </c>
      <c r="AB191" s="337"/>
      <c r="AC191" s="336">
        <f>P!X193</f>
        <v>0</v>
      </c>
      <c r="AD191" s="337"/>
      <c r="AE191" s="336">
        <f>P!Z193</f>
        <v>0</v>
      </c>
      <c r="AF191" s="337"/>
      <c r="AG191" s="336">
        <f>P!AB193</f>
        <v>0</v>
      </c>
      <c r="AH191" s="337"/>
      <c r="AI191" s="336">
        <f>P!AD193</f>
        <v>0</v>
      </c>
      <c r="AJ191" s="337"/>
      <c r="AK191" s="336">
        <f>P!AF193</f>
        <v>0</v>
      </c>
      <c r="AL191" s="337"/>
      <c r="AM191" s="336">
        <f>P!AH193</f>
        <v>0</v>
      </c>
      <c r="AN191" s="269">
        <f t="shared" si="12"/>
        <v>0</v>
      </c>
      <c r="AO191" s="344">
        <f>P!AK193</f>
        <v>35</v>
      </c>
      <c r="AP191" s="311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f>[1]R!M193</f>
        <v>140</v>
      </c>
      <c r="E192" s="261">
        <f>[1]R!K193</f>
        <v>0</v>
      </c>
      <c r="F192" s="262">
        <f>P!AJ194</f>
        <v>0</v>
      </c>
      <c r="G192" s="308">
        <f t="shared" si="14"/>
        <v>0</v>
      </c>
      <c r="H192" s="331"/>
      <c r="I192" s="336">
        <f>P!D194</f>
        <v>0</v>
      </c>
      <c r="J192" s="337"/>
      <c r="K192" s="336">
        <f>P!F194</f>
        <v>0</v>
      </c>
      <c r="L192" s="337"/>
      <c r="M192" s="336">
        <f>P!H194</f>
        <v>0</v>
      </c>
      <c r="N192" s="337"/>
      <c r="O192" s="336">
        <f>P!J194</f>
        <v>0</v>
      </c>
      <c r="P192" s="337"/>
      <c r="Q192" s="336">
        <f>P!L194</f>
        <v>0</v>
      </c>
      <c r="R192" s="337"/>
      <c r="S192" s="336">
        <f>P!N194</f>
        <v>0</v>
      </c>
      <c r="T192" s="337"/>
      <c r="U192" s="336">
        <f>P!P194</f>
        <v>0</v>
      </c>
      <c r="V192" s="337"/>
      <c r="W192" s="336">
        <f>P!R194</f>
        <v>0</v>
      </c>
      <c r="X192" s="337"/>
      <c r="Y192" s="336">
        <f>P!T194</f>
        <v>0</v>
      </c>
      <c r="Z192" s="337"/>
      <c r="AA192" s="336">
        <f>P!V194</f>
        <v>0</v>
      </c>
      <c r="AB192" s="337"/>
      <c r="AC192" s="336">
        <f>P!X194</f>
        <v>0</v>
      </c>
      <c r="AD192" s="337"/>
      <c r="AE192" s="336">
        <f>P!Z194</f>
        <v>0</v>
      </c>
      <c r="AF192" s="337"/>
      <c r="AG192" s="336">
        <f>P!AB194</f>
        <v>0</v>
      </c>
      <c r="AH192" s="337"/>
      <c r="AI192" s="336">
        <f>P!AD194</f>
        <v>0</v>
      </c>
      <c r="AJ192" s="337"/>
      <c r="AK192" s="336">
        <f>P!AF194</f>
        <v>0</v>
      </c>
      <c r="AL192" s="337"/>
      <c r="AM192" s="336">
        <f>P!AH194</f>
        <v>0</v>
      </c>
      <c r="AN192" s="269">
        <f t="shared" si="12"/>
        <v>0</v>
      </c>
      <c r="AO192" s="344">
        <f>P!AK194</f>
        <v>140</v>
      </c>
      <c r="AP192" s="311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f>[1]R!M194</f>
        <v>42.34375</v>
      </c>
      <c r="E193" s="261">
        <f>[1]R!K194</f>
        <v>0</v>
      </c>
      <c r="F193" s="262">
        <f>P!AJ195</f>
        <v>8</v>
      </c>
      <c r="G193" s="308">
        <f t="shared" si="14"/>
        <v>8</v>
      </c>
      <c r="H193" s="331"/>
      <c r="I193" s="336">
        <f>P!D195</f>
        <v>0</v>
      </c>
      <c r="J193" s="337">
        <v>8</v>
      </c>
      <c r="K193" s="336">
        <f>P!F195</f>
        <v>8</v>
      </c>
      <c r="L193" s="337"/>
      <c r="M193" s="336">
        <f>P!H195</f>
        <v>0</v>
      </c>
      <c r="N193" s="337"/>
      <c r="O193" s="336">
        <f>P!J195</f>
        <v>0</v>
      </c>
      <c r="P193" s="337"/>
      <c r="Q193" s="336">
        <f>P!L195</f>
        <v>0</v>
      </c>
      <c r="R193" s="337"/>
      <c r="S193" s="336">
        <f>P!N195</f>
        <v>0</v>
      </c>
      <c r="T193" s="337"/>
      <c r="U193" s="336">
        <f>P!P195</f>
        <v>0</v>
      </c>
      <c r="V193" s="337"/>
      <c r="W193" s="336">
        <f>P!R195</f>
        <v>0</v>
      </c>
      <c r="X193" s="337"/>
      <c r="Y193" s="336">
        <f>P!T195</f>
        <v>0</v>
      </c>
      <c r="Z193" s="337"/>
      <c r="AA193" s="336">
        <f>P!V195</f>
        <v>0</v>
      </c>
      <c r="AB193" s="337"/>
      <c r="AC193" s="336">
        <f>P!X195</f>
        <v>0</v>
      </c>
      <c r="AD193" s="337"/>
      <c r="AE193" s="336">
        <f>P!Z195</f>
        <v>0</v>
      </c>
      <c r="AF193" s="337"/>
      <c r="AG193" s="336">
        <f>P!AB195</f>
        <v>0</v>
      </c>
      <c r="AH193" s="337"/>
      <c r="AI193" s="336">
        <f>P!AD195</f>
        <v>0</v>
      </c>
      <c r="AJ193" s="337"/>
      <c r="AK193" s="336">
        <f>P!AF195</f>
        <v>0</v>
      </c>
      <c r="AL193" s="337"/>
      <c r="AM193" s="336">
        <f>P!AH195</f>
        <v>0</v>
      </c>
      <c r="AN193" s="269">
        <f t="shared" si="12"/>
        <v>8</v>
      </c>
      <c r="AO193" s="344">
        <f>P!AK195</f>
        <v>40</v>
      </c>
      <c r="AP193" s="311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f>[1]R!M195</f>
        <v>40</v>
      </c>
      <c r="E194" s="261">
        <f>[1]R!K195</f>
        <v>0</v>
      </c>
      <c r="F194" s="262">
        <f>P!AJ196</f>
        <v>8</v>
      </c>
      <c r="G194" s="308">
        <f t="shared" si="14"/>
        <v>8</v>
      </c>
      <c r="H194" s="331">
        <v>8</v>
      </c>
      <c r="I194" s="336">
        <f>P!D196</f>
        <v>8</v>
      </c>
      <c r="J194" s="337"/>
      <c r="K194" s="336">
        <f>P!F196</f>
        <v>0</v>
      </c>
      <c r="L194" s="337"/>
      <c r="M194" s="336">
        <f>P!H196</f>
        <v>0</v>
      </c>
      <c r="N194" s="337"/>
      <c r="O194" s="336">
        <f>P!J196</f>
        <v>0</v>
      </c>
      <c r="P194" s="337"/>
      <c r="Q194" s="336">
        <f>P!L196</f>
        <v>0</v>
      </c>
      <c r="R194" s="337"/>
      <c r="S194" s="336">
        <f>P!N196</f>
        <v>0</v>
      </c>
      <c r="T194" s="337"/>
      <c r="U194" s="336">
        <f>P!P196</f>
        <v>0</v>
      </c>
      <c r="V194" s="337"/>
      <c r="W194" s="336">
        <f>P!R196</f>
        <v>0</v>
      </c>
      <c r="X194" s="337"/>
      <c r="Y194" s="336">
        <f>P!T196</f>
        <v>0</v>
      </c>
      <c r="Z194" s="337"/>
      <c r="AA194" s="336">
        <f>P!V196</f>
        <v>0</v>
      </c>
      <c r="AB194" s="337"/>
      <c r="AC194" s="336">
        <f>P!X196</f>
        <v>0</v>
      </c>
      <c r="AD194" s="337"/>
      <c r="AE194" s="336">
        <f>P!Z196</f>
        <v>0</v>
      </c>
      <c r="AF194" s="337"/>
      <c r="AG194" s="336">
        <f>P!AB196</f>
        <v>0</v>
      </c>
      <c r="AH194" s="337"/>
      <c r="AI194" s="336">
        <f>P!AD196</f>
        <v>0</v>
      </c>
      <c r="AJ194" s="337"/>
      <c r="AK194" s="336">
        <f>P!AF196</f>
        <v>0</v>
      </c>
      <c r="AL194" s="337"/>
      <c r="AM194" s="336">
        <f>P!AH196</f>
        <v>0</v>
      </c>
      <c r="AN194" s="269">
        <f t="shared" si="12"/>
        <v>8</v>
      </c>
      <c r="AO194" s="344">
        <f>P!AK196</f>
        <v>40</v>
      </c>
      <c r="AP194" s="311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f>[1]R!M196</f>
        <v>23.09090909090909</v>
      </c>
      <c r="E195" s="261">
        <f>[1]R!K196</f>
        <v>0</v>
      </c>
      <c r="F195" s="262">
        <f>P!AJ197</f>
        <v>13</v>
      </c>
      <c r="G195" s="308">
        <f t="shared" si="14"/>
        <v>13</v>
      </c>
      <c r="H195" s="331">
        <v>8</v>
      </c>
      <c r="I195" s="336">
        <f>P!D197</f>
        <v>8</v>
      </c>
      <c r="J195" s="337">
        <v>3</v>
      </c>
      <c r="K195" s="336">
        <f>P!F197</f>
        <v>5</v>
      </c>
      <c r="L195" s="337"/>
      <c r="M195" s="336">
        <f>P!H197</f>
        <v>0</v>
      </c>
      <c r="N195" s="337"/>
      <c r="O195" s="336">
        <f>P!J197</f>
        <v>0</v>
      </c>
      <c r="P195" s="337"/>
      <c r="Q195" s="336">
        <f>P!L197</f>
        <v>0</v>
      </c>
      <c r="R195" s="337"/>
      <c r="S195" s="336">
        <f>P!N197</f>
        <v>0</v>
      </c>
      <c r="T195" s="337"/>
      <c r="U195" s="336">
        <f>P!P197</f>
        <v>0</v>
      </c>
      <c r="V195" s="337"/>
      <c r="W195" s="336">
        <f>P!R197</f>
        <v>0</v>
      </c>
      <c r="X195" s="337"/>
      <c r="Y195" s="336">
        <f>P!T197</f>
        <v>0</v>
      </c>
      <c r="Z195" s="337"/>
      <c r="AA195" s="336">
        <f>P!V197</f>
        <v>0</v>
      </c>
      <c r="AB195" s="337"/>
      <c r="AC195" s="336">
        <f>P!X197</f>
        <v>0</v>
      </c>
      <c r="AD195" s="337"/>
      <c r="AE195" s="336">
        <f>P!Z197</f>
        <v>0</v>
      </c>
      <c r="AF195" s="337"/>
      <c r="AG195" s="336">
        <f>P!AB197</f>
        <v>0</v>
      </c>
      <c r="AH195" s="337"/>
      <c r="AI195" s="336">
        <f>P!AD197</f>
        <v>0</v>
      </c>
      <c r="AJ195" s="337"/>
      <c r="AK195" s="336">
        <f>P!AF197</f>
        <v>0</v>
      </c>
      <c r="AL195" s="337"/>
      <c r="AM195" s="336">
        <f>P!AH197</f>
        <v>0</v>
      </c>
      <c r="AN195" s="269">
        <f t="shared" si="12"/>
        <v>13</v>
      </c>
      <c r="AO195" s="344">
        <f>P!AK197</f>
        <v>21.923076923076923</v>
      </c>
      <c r="AP195" s="311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f>[1]R!M197</f>
        <v>30</v>
      </c>
      <c r="E196" s="261">
        <f>[1]R!K197</f>
        <v>0</v>
      </c>
      <c r="F196" s="262">
        <f>P!AJ198</f>
        <v>0</v>
      </c>
      <c r="G196" s="308">
        <f t="shared" si="14"/>
        <v>0</v>
      </c>
      <c r="H196" s="331"/>
      <c r="I196" s="336">
        <f>P!D198</f>
        <v>0</v>
      </c>
      <c r="J196" s="337">
        <v>1</v>
      </c>
      <c r="K196" s="336">
        <f>P!F198</f>
        <v>0</v>
      </c>
      <c r="L196" s="337"/>
      <c r="M196" s="336">
        <f>P!H198</f>
        <v>0</v>
      </c>
      <c r="N196" s="337"/>
      <c r="O196" s="336">
        <f>P!J198</f>
        <v>0</v>
      </c>
      <c r="P196" s="337"/>
      <c r="Q196" s="336">
        <f>P!L198</f>
        <v>0</v>
      </c>
      <c r="R196" s="337"/>
      <c r="S196" s="336">
        <f>P!N198</f>
        <v>0</v>
      </c>
      <c r="T196" s="337"/>
      <c r="U196" s="336">
        <f>P!P198</f>
        <v>0</v>
      </c>
      <c r="V196" s="337"/>
      <c r="W196" s="336">
        <f>P!R198</f>
        <v>0</v>
      </c>
      <c r="X196" s="337"/>
      <c r="Y196" s="336">
        <f>P!T198</f>
        <v>0</v>
      </c>
      <c r="Z196" s="337"/>
      <c r="AA196" s="336">
        <f>P!V198</f>
        <v>0</v>
      </c>
      <c r="AB196" s="337"/>
      <c r="AC196" s="336">
        <f>P!X198</f>
        <v>0</v>
      </c>
      <c r="AD196" s="337"/>
      <c r="AE196" s="336">
        <f>P!Z198</f>
        <v>0</v>
      </c>
      <c r="AF196" s="337"/>
      <c r="AG196" s="336">
        <f>P!AB198</f>
        <v>0</v>
      </c>
      <c r="AH196" s="337"/>
      <c r="AI196" s="336">
        <f>P!AD198</f>
        <v>0</v>
      </c>
      <c r="AJ196" s="337"/>
      <c r="AK196" s="336">
        <f>P!AF198</f>
        <v>0</v>
      </c>
      <c r="AL196" s="337"/>
      <c r="AM196" s="336">
        <f>P!AH198</f>
        <v>0</v>
      </c>
      <c r="AN196" s="269">
        <f t="shared" ref="AN196:AN252" si="16">I196+K196+M196+O196+Q196+S196+AC196+U196+W196+Y196+AA196+AE196+AG196+AI196+AK196+AM196</f>
        <v>0</v>
      </c>
      <c r="AO196" s="344">
        <f>P!AK198</f>
        <v>30</v>
      </c>
      <c r="AP196" s="311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f>[1]R!M198</f>
        <v>123.15789473684211</v>
      </c>
      <c r="E197" s="261">
        <f>[1]R!K198</f>
        <v>0</v>
      </c>
      <c r="F197" s="262">
        <f>P!AJ199</f>
        <v>3</v>
      </c>
      <c r="G197" s="308">
        <f t="shared" ref="G197:G252" si="18">E197+F197</f>
        <v>3</v>
      </c>
      <c r="H197" s="331">
        <v>2</v>
      </c>
      <c r="I197" s="336">
        <f>P!D199</f>
        <v>2</v>
      </c>
      <c r="J197" s="337">
        <v>0.5</v>
      </c>
      <c r="K197" s="336">
        <f>P!F199</f>
        <v>1</v>
      </c>
      <c r="L197" s="337"/>
      <c r="M197" s="336">
        <f>P!H199</f>
        <v>0</v>
      </c>
      <c r="N197" s="337"/>
      <c r="O197" s="336">
        <f>P!J199</f>
        <v>0</v>
      </c>
      <c r="P197" s="337"/>
      <c r="Q197" s="336">
        <f>P!L199</f>
        <v>0</v>
      </c>
      <c r="R197" s="337"/>
      <c r="S197" s="336">
        <f>P!N199</f>
        <v>0</v>
      </c>
      <c r="T197" s="337"/>
      <c r="U197" s="336">
        <f>P!P199</f>
        <v>0</v>
      </c>
      <c r="V197" s="337"/>
      <c r="W197" s="336">
        <f>P!R199</f>
        <v>0</v>
      </c>
      <c r="X197" s="337"/>
      <c r="Y197" s="336">
        <f>P!T199</f>
        <v>0</v>
      </c>
      <c r="Z197" s="337"/>
      <c r="AA197" s="336">
        <f>P!V199</f>
        <v>0</v>
      </c>
      <c r="AB197" s="337"/>
      <c r="AC197" s="336">
        <f>P!X199</f>
        <v>0</v>
      </c>
      <c r="AD197" s="337"/>
      <c r="AE197" s="336">
        <f>P!Z199</f>
        <v>0</v>
      </c>
      <c r="AF197" s="337"/>
      <c r="AG197" s="336">
        <f>P!AB199</f>
        <v>0</v>
      </c>
      <c r="AH197" s="337"/>
      <c r="AI197" s="336">
        <f>P!AD199</f>
        <v>0</v>
      </c>
      <c r="AJ197" s="337"/>
      <c r="AK197" s="336">
        <f>P!AF199</f>
        <v>0</v>
      </c>
      <c r="AL197" s="337"/>
      <c r="AM197" s="336">
        <f>P!AH199</f>
        <v>0</v>
      </c>
      <c r="AN197" s="269">
        <f t="shared" si="16"/>
        <v>3</v>
      </c>
      <c r="AO197" s="344">
        <f>P!AK199</f>
        <v>120</v>
      </c>
      <c r="AP197" s="311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f>[1]R!M199</f>
        <v>110.71428571428571</v>
      </c>
      <c r="E198" s="261">
        <f>[1]R!K199</f>
        <v>0</v>
      </c>
      <c r="F198" s="262">
        <f>P!AJ200</f>
        <v>1</v>
      </c>
      <c r="G198" s="308">
        <f t="shared" si="18"/>
        <v>1</v>
      </c>
      <c r="H198" s="331">
        <v>1</v>
      </c>
      <c r="I198" s="336">
        <f>P!D200</f>
        <v>1</v>
      </c>
      <c r="J198" s="337"/>
      <c r="K198" s="336">
        <f>P!F200</f>
        <v>0</v>
      </c>
      <c r="L198" s="337"/>
      <c r="M198" s="336">
        <f>P!H200</f>
        <v>0</v>
      </c>
      <c r="N198" s="337"/>
      <c r="O198" s="336">
        <f>P!J200</f>
        <v>0</v>
      </c>
      <c r="P198" s="337"/>
      <c r="Q198" s="336">
        <f>P!L200</f>
        <v>0</v>
      </c>
      <c r="R198" s="337"/>
      <c r="S198" s="336">
        <f>P!N200</f>
        <v>0</v>
      </c>
      <c r="T198" s="337"/>
      <c r="U198" s="336">
        <f>P!P200</f>
        <v>0</v>
      </c>
      <c r="V198" s="337"/>
      <c r="W198" s="336">
        <f>P!R200</f>
        <v>0</v>
      </c>
      <c r="X198" s="337"/>
      <c r="Y198" s="336">
        <f>P!T200</f>
        <v>0</v>
      </c>
      <c r="Z198" s="337"/>
      <c r="AA198" s="336">
        <f>P!V200</f>
        <v>0</v>
      </c>
      <c r="AB198" s="337"/>
      <c r="AC198" s="336">
        <f>P!X200</f>
        <v>0</v>
      </c>
      <c r="AD198" s="337"/>
      <c r="AE198" s="336">
        <f>P!Z200</f>
        <v>0</v>
      </c>
      <c r="AF198" s="337"/>
      <c r="AG198" s="336">
        <f>P!AB200</f>
        <v>0</v>
      </c>
      <c r="AH198" s="337"/>
      <c r="AI198" s="336">
        <f>P!AD200</f>
        <v>0</v>
      </c>
      <c r="AJ198" s="337"/>
      <c r="AK198" s="336">
        <f>P!AF200</f>
        <v>0</v>
      </c>
      <c r="AL198" s="337"/>
      <c r="AM198" s="336">
        <f>P!AH200</f>
        <v>0</v>
      </c>
      <c r="AN198" s="269">
        <f t="shared" si="16"/>
        <v>1</v>
      </c>
      <c r="AO198" s="344">
        <f>P!AK200</f>
        <v>120</v>
      </c>
      <c r="AP198" s="311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f>[1]R!M200</f>
        <v>171.42857142857144</v>
      </c>
      <c r="E199" s="261">
        <f>[1]R!K200</f>
        <v>0</v>
      </c>
      <c r="F199" s="262">
        <f>P!AJ201</f>
        <v>0.25</v>
      </c>
      <c r="G199" s="308">
        <f t="shared" si="18"/>
        <v>0.25</v>
      </c>
      <c r="H199" s="331">
        <v>0.2</v>
      </c>
      <c r="I199" s="336">
        <f>P!D201</f>
        <v>0.25</v>
      </c>
      <c r="J199" s="337"/>
      <c r="K199" s="336">
        <f>P!F201</f>
        <v>0</v>
      </c>
      <c r="L199" s="337"/>
      <c r="M199" s="336">
        <f>P!H201</f>
        <v>0</v>
      </c>
      <c r="N199" s="337"/>
      <c r="O199" s="336">
        <f>P!J201</f>
        <v>0</v>
      </c>
      <c r="P199" s="337"/>
      <c r="Q199" s="336">
        <f>P!L201</f>
        <v>0</v>
      </c>
      <c r="R199" s="337"/>
      <c r="S199" s="336">
        <f>P!N201</f>
        <v>0</v>
      </c>
      <c r="T199" s="337"/>
      <c r="U199" s="336">
        <f>P!P201</f>
        <v>0</v>
      </c>
      <c r="V199" s="337"/>
      <c r="W199" s="336">
        <f>P!R201</f>
        <v>0</v>
      </c>
      <c r="X199" s="337"/>
      <c r="Y199" s="336">
        <f>P!T201</f>
        <v>0</v>
      </c>
      <c r="Z199" s="337"/>
      <c r="AA199" s="336">
        <f>P!V201</f>
        <v>0</v>
      </c>
      <c r="AB199" s="337"/>
      <c r="AC199" s="336">
        <f>P!X201</f>
        <v>0</v>
      </c>
      <c r="AD199" s="337"/>
      <c r="AE199" s="336">
        <f>P!Z201</f>
        <v>0</v>
      </c>
      <c r="AF199" s="337"/>
      <c r="AG199" s="336">
        <f>P!AB201</f>
        <v>0</v>
      </c>
      <c r="AH199" s="337"/>
      <c r="AI199" s="336">
        <f>P!AD201</f>
        <v>0</v>
      </c>
      <c r="AJ199" s="337"/>
      <c r="AK199" s="336">
        <f>P!AF201</f>
        <v>0</v>
      </c>
      <c r="AL199" s="337"/>
      <c r="AM199" s="336">
        <f>P!AH201</f>
        <v>0</v>
      </c>
      <c r="AN199" s="269">
        <f t="shared" si="16"/>
        <v>0.25</v>
      </c>
      <c r="AO199" s="344">
        <f>P!AK201</f>
        <v>200</v>
      </c>
      <c r="AP199" s="311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f>[1]R!M201</f>
        <v>600</v>
      </c>
      <c r="E200" s="261">
        <f>[1]R!K201</f>
        <v>0</v>
      </c>
      <c r="F200" s="262">
        <f>P!AJ202</f>
        <v>0</v>
      </c>
      <c r="G200" s="308">
        <f t="shared" si="18"/>
        <v>0</v>
      </c>
      <c r="H200" s="331"/>
      <c r="I200" s="336">
        <f>P!D202</f>
        <v>0</v>
      </c>
      <c r="J200" s="337"/>
      <c r="K200" s="336">
        <f>P!F202</f>
        <v>0</v>
      </c>
      <c r="L200" s="337"/>
      <c r="M200" s="336">
        <f>P!H202</f>
        <v>0</v>
      </c>
      <c r="N200" s="337"/>
      <c r="O200" s="336">
        <f>P!J202</f>
        <v>0</v>
      </c>
      <c r="P200" s="337"/>
      <c r="Q200" s="336">
        <f>P!L202</f>
        <v>0</v>
      </c>
      <c r="R200" s="337"/>
      <c r="S200" s="336">
        <f>P!N202</f>
        <v>0</v>
      </c>
      <c r="T200" s="337"/>
      <c r="U200" s="336">
        <f>P!P202</f>
        <v>0</v>
      </c>
      <c r="V200" s="337"/>
      <c r="W200" s="336">
        <f>P!R202</f>
        <v>0</v>
      </c>
      <c r="X200" s="337"/>
      <c r="Y200" s="336">
        <f>P!T202</f>
        <v>0</v>
      </c>
      <c r="Z200" s="337"/>
      <c r="AA200" s="336">
        <f>P!V202</f>
        <v>0</v>
      </c>
      <c r="AB200" s="337"/>
      <c r="AC200" s="336">
        <f>P!X202</f>
        <v>0</v>
      </c>
      <c r="AD200" s="337"/>
      <c r="AE200" s="336">
        <f>P!Z202</f>
        <v>0</v>
      </c>
      <c r="AF200" s="337"/>
      <c r="AG200" s="336">
        <f>P!AB202</f>
        <v>0</v>
      </c>
      <c r="AH200" s="337"/>
      <c r="AI200" s="336">
        <f>P!AD202</f>
        <v>0</v>
      </c>
      <c r="AJ200" s="337"/>
      <c r="AK200" s="336">
        <f>P!AF202</f>
        <v>0</v>
      </c>
      <c r="AL200" s="337"/>
      <c r="AM200" s="336">
        <f>P!AH202</f>
        <v>0</v>
      </c>
      <c r="AN200" s="269">
        <f t="shared" si="16"/>
        <v>0</v>
      </c>
      <c r="AO200" s="344">
        <f>P!AK202</f>
        <v>600</v>
      </c>
      <c r="AP200" s="311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f>[1]R!M202</f>
        <v>80</v>
      </c>
      <c r="E201" s="261">
        <f>[1]R!K202</f>
        <v>0</v>
      </c>
      <c r="F201" s="262">
        <f>P!AJ203</f>
        <v>0</v>
      </c>
      <c r="G201" s="308">
        <f t="shared" si="18"/>
        <v>0</v>
      </c>
      <c r="H201" s="331"/>
      <c r="I201" s="336">
        <f>P!D203</f>
        <v>0</v>
      </c>
      <c r="J201" s="337"/>
      <c r="K201" s="336">
        <f>P!F203</f>
        <v>0</v>
      </c>
      <c r="L201" s="337"/>
      <c r="M201" s="336">
        <f>P!H203</f>
        <v>0</v>
      </c>
      <c r="N201" s="337"/>
      <c r="O201" s="336">
        <f>P!J203</f>
        <v>0</v>
      </c>
      <c r="P201" s="337"/>
      <c r="Q201" s="336">
        <f>P!L203</f>
        <v>0</v>
      </c>
      <c r="R201" s="337"/>
      <c r="S201" s="336">
        <f>P!N203</f>
        <v>0</v>
      </c>
      <c r="T201" s="337"/>
      <c r="U201" s="336">
        <f>P!P203</f>
        <v>0</v>
      </c>
      <c r="V201" s="337"/>
      <c r="W201" s="336">
        <f>P!R203</f>
        <v>0</v>
      </c>
      <c r="X201" s="337"/>
      <c r="Y201" s="336">
        <f>P!T203</f>
        <v>0</v>
      </c>
      <c r="Z201" s="337"/>
      <c r="AA201" s="336">
        <f>P!V203</f>
        <v>0</v>
      </c>
      <c r="AB201" s="337"/>
      <c r="AC201" s="336">
        <f>P!X203</f>
        <v>0</v>
      </c>
      <c r="AD201" s="337"/>
      <c r="AE201" s="336">
        <f>P!Z203</f>
        <v>0</v>
      </c>
      <c r="AF201" s="337"/>
      <c r="AG201" s="336">
        <f>P!AB203</f>
        <v>0</v>
      </c>
      <c r="AH201" s="337"/>
      <c r="AI201" s="336">
        <f>P!AD203</f>
        <v>0</v>
      </c>
      <c r="AJ201" s="337"/>
      <c r="AK201" s="336">
        <f>P!AF203</f>
        <v>0</v>
      </c>
      <c r="AL201" s="337"/>
      <c r="AM201" s="336">
        <f>P!AH203</f>
        <v>0</v>
      </c>
      <c r="AN201" s="269">
        <f t="shared" si="16"/>
        <v>0</v>
      </c>
      <c r="AO201" s="344">
        <f>P!AK203</f>
        <v>80</v>
      </c>
      <c r="AP201" s="311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f>[1]R!M203</f>
        <v>60</v>
      </c>
      <c r="E202" s="261">
        <f>[1]R!K203</f>
        <v>0</v>
      </c>
      <c r="F202" s="262">
        <f>P!AJ204</f>
        <v>0</v>
      </c>
      <c r="G202" s="308">
        <f t="shared" si="18"/>
        <v>0</v>
      </c>
      <c r="H202" s="331"/>
      <c r="I202" s="336">
        <f>P!D204</f>
        <v>0</v>
      </c>
      <c r="J202" s="337"/>
      <c r="K202" s="336">
        <f>P!F204</f>
        <v>0</v>
      </c>
      <c r="L202" s="337"/>
      <c r="M202" s="336">
        <f>P!H204</f>
        <v>0</v>
      </c>
      <c r="N202" s="337"/>
      <c r="O202" s="336">
        <f>P!J204</f>
        <v>0</v>
      </c>
      <c r="P202" s="337"/>
      <c r="Q202" s="336">
        <f>P!L204</f>
        <v>0</v>
      </c>
      <c r="R202" s="337"/>
      <c r="S202" s="336">
        <f>P!N204</f>
        <v>0</v>
      </c>
      <c r="T202" s="337"/>
      <c r="U202" s="336">
        <f>P!P204</f>
        <v>0</v>
      </c>
      <c r="V202" s="337"/>
      <c r="W202" s="336">
        <f>P!R204</f>
        <v>0</v>
      </c>
      <c r="X202" s="337"/>
      <c r="Y202" s="336">
        <f>P!T204</f>
        <v>0</v>
      </c>
      <c r="Z202" s="337"/>
      <c r="AA202" s="336">
        <f>P!V204</f>
        <v>0</v>
      </c>
      <c r="AB202" s="337"/>
      <c r="AC202" s="336">
        <f>P!X204</f>
        <v>0</v>
      </c>
      <c r="AD202" s="337"/>
      <c r="AE202" s="336">
        <f>P!Z204</f>
        <v>0</v>
      </c>
      <c r="AF202" s="337"/>
      <c r="AG202" s="336">
        <f>P!AB204</f>
        <v>0</v>
      </c>
      <c r="AH202" s="337"/>
      <c r="AI202" s="336">
        <f>P!AD204</f>
        <v>0</v>
      </c>
      <c r="AJ202" s="337"/>
      <c r="AK202" s="336">
        <f>P!AF204</f>
        <v>0</v>
      </c>
      <c r="AL202" s="337"/>
      <c r="AM202" s="336">
        <f>P!AH204</f>
        <v>0</v>
      </c>
      <c r="AN202" s="269">
        <f t="shared" si="16"/>
        <v>0</v>
      </c>
      <c r="AO202" s="344">
        <f>P!AK204</f>
        <v>60</v>
      </c>
      <c r="AP202" s="311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f>[1]R!M204</f>
        <v>80</v>
      </c>
      <c r="E203" s="261">
        <f>[1]R!K204</f>
        <v>0</v>
      </c>
      <c r="F203" s="262">
        <f>P!AJ205</f>
        <v>0</v>
      </c>
      <c r="G203" s="308">
        <f t="shared" si="18"/>
        <v>0</v>
      </c>
      <c r="H203" s="331"/>
      <c r="I203" s="336">
        <f>P!D205</f>
        <v>0</v>
      </c>
      <c r="J203" s="337"/>
      <c r="K203" s="336">
        <f>P!F205</f>
        <v>0</v>
      </c>
      <c r="L203" s="337"/>
      <c r="M203" s="336">
        <f>P!H205</f>
        <v>0</v>
      </c>
      <c r="N203" s="337"/>
      <c r="O203" s="336">
        <f>P!J205</f>
        <v>0</v>
      </c>
      <c r="P203" s="337"/>
      <c r="Q203" s="336">
        <f>P!L205</f>
        <v>0</v>
      </c>
      <c r="R203" s="337"/>
      <c r="S203" s="336">
        <f>P!N205</f>
        <v>0</v>
      </c>
      <c r="T203" s="337"/>
      <c r="U203" s="336">
        <f>P!P205</f>
        <v>0</v>
      </c>
      <c r="V203" s="337"/>
      <c r="W203" s="336">
        <f>P!R205</f>
        <v>0</v>
      </c>
      <c r="X203" s="337"/>
      <c r="Y203" s="336">
        <f>P!T205</f>
        <v>0</v>
      </c>
      <c r="Z203" s="337"/>
      <c r="AA203" s="336">
        <f>P!V205</f>
        <v>0</v>
      </c>
      <c r="AB203" s="337"/>
      <c r="AC203" s="336">
        <f>P!X205</f>
        <v>0</v>
      </c>
      <c r="AD203" s="337"/>
      <c r="AE203" s="336">
        <f>P!Z205</f>
        <v>0</v>
      </c>
      <c r="AF203" s="337"/>
      <c r="AG203" s="336">
        <f>P!AB205</f>
        <v>0</v>
      </c>
      <c r="AH203" s="337"/>
      <c r="AI203" s="336">
        <f>P!AD205</f>
        <v>0</v>
      </c>
      <c r="AJ203" s="337"/>
      <c r="AK203" s="336">
        <f>P!AF205</f>
        <v>0</v>
      </c>
      <c r="AL203" s="337"/>
      <c r="AM203" s="336">
        <f>P!AH205</f>
        <v>0</v>
      </c>
      <c r="AN203" s="269">
        <f t="shared" si="16"/>
        <v>0</v>
      </c>
      <c r="AO203" s="344">
        <f>P!AK205</f>
        <v>80</v>
      </c>
      <c r="AP203" s="311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f>[1]R!M205</f>
        <v>40</v>
      </c>
      <c r="E204" s="261">
        <f>[1]R!K205</f>
        <v>0</v>
      </c>
      <c r="F204" s="262">
        <f>P!AJ206</f>
        <v>0</v>
      </c>
      <c r="G204" s="308">
        <f t="shared" si="18"/>
        <v>0</v>
      </c>
      <c r="H204" s="331"/>
      <c r="I204" s="336">
        <f>P!D206</f>
        <v>0</v>
      </c>
      <c r="J204" s="337"/>
      <c r="K204" s="336">
        <f>P!F206</f>
        <v>0</v>
      </c>
      <c r="L204" s="337"/>
      <c r="M204" s="336">
        <f>P!H206</f>
        <v>0</v>
      </c>
      <c r="N204" s="337"/>
      <c r="O204" s="336">
        <f>P!J206</f>
        <v>0</v>
      </c>
      <c r="P204" s="337"/>
      <c r="Q204" s="336">
        <f>P!L206</f>
        <v>0</v>
      </c>
      <c r="R204" s="337"/>
      <c r="S204" s="336">
        <f>P!N206</f>
        <v>0</v>
      </c>
      <c r="T204" s="337"/>
      <c r="U204" s="336">
        <f>P!P206</f>
        <v>0</v>
      </c>
      <c r="V204" s="337"/>
      <c r="W204" s="336">
        <f>P!R206</f>
        <v>0</v>
      </c>
      <c r="X204" s="337"/>
      <c r="Y204" s="336">
        <f>P!T206</f>
        <v>0</v>
      </c>
      <c r="Z204" s="337"/>
      <c r="AA204" s="336">
        <f>P!V206</f>
        <v>0</v>
      </c>
      <c r="AB204" s="337"/>
      <c r="AC204" s="336">
        <f>P!X206</f>
        <v>0</v>
      </c>
      <c r="AD204" s="337"/>
      <c r="AE204" s="336">
        <f>P!Z206</f>
        <v>0</v>
      </c>
      <c r="AF204" s="337"/>
      <c r="AG204" s="336">
        <f>P!AB206</f>
        <v>0</v>
      </c>
      <c r="AH204" s="337"/>
      <c r="AI204" s="336">
        <f>P!AD206</f>
        <v>0</v>
      </c>
      <c r="AJ204" s="337"/>
      <c r="AK204" s="336">
        <f>P!AF206</f>
        <v>0</v>
      </c>
      <c r="AL204" s="337"/>
      <c r="AM204" s="336">
        <f>P!AH206</f>
        <v>0</v>
      </c>
      <c r="AN204" s="269">
        <f t="shared" si="16"/>
        <v>0</v>
      </c>
      <c r="AO204" s="344">
        <f>P!AK206</f>
        <v>40</v>
      </c>
      <c r="AP204" s="311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f>[1]R!M206</f>
        <v>45</v>
      </c>
      <c r="E205" s="261">
        <f>[1]R!K206</f>
        <v>0</v>
      </c>
      <c r="F205" s="262">
        <f>P!AJ207</f>
        <v>5</v>
      </c>
      <c r="G205" s="308">
        <f t="shared" si="18"/>
        <v>5</v>
      </c>
      <c r="H205" s="331">
        <v>3</v>
      </c>
      <c r="I205" s="336">
        <f>P!D207</f>
        <v>5</v>
      </c>
      <c r="J205" s="337"/>
      <c r="K205" s="336">
        <f>P!F207</f>
        <v>0</v>
      </c>
      <c r="L205" s="337"/>
      <c r="M205" s="336">
        <f>P!H207</f>
        <v>0</v>
      </c>
      <c r="N205" s="337"/>
      <c r="O205" s="336">
        <f>P!J207</f>
        <v>0</v>
      </c>
      <c r="P205" s="337"/>
      <c r="Q205" s="336">
        <f>P!L207</f>
        <v>0</v>
      </c>
      <c r="R205" s="337"/>
      <c r="S205" s="336">
        <f>P!N207</f>
        <v>0</v>
      </c>
      <c r="T205" s="337"/>
      <c r="U205" s="336">
        <f>P!P207</f>
        <v>0</v>
      </c>
      <c r="V205" s="337"/>
      <c r="W205" s="336">
        <f>P!R207</f>
        <v>0</v>
      </c>
      <c r="X205" s="337"/>
      <c r="Y205" s="336">
        <f>P!T207</f>
        <v>0</v>
      </c>
      <c r="Z205" s="337"/>
      <c r="AA205" s="336">
        <f>P!V207</f>
        <v>0</v>
      </c>
      <c r="AB205" s="337"/>
      <c r="AC205" s="336">
        <f>P!X207</f>
        <v>0</v>
      </c>
      <c r="AD205" s="337"/>
      <c r="AE205" s="336">
        <f>P!Z207</f>
        <v>0</v>
      </c>
      <c r="AF205" s="337"/>
      <c r="AG205" s="336">
        <f>P!AB207</f>
        <v>0</v>
      </c>
      <c r="AH205" s="337"/>
      <c r="AI205" s="336">
        <f>P!AD207</f>
        <v>0</v>
      </c>
      <c r="AJ205" s="337"/>
      <c r="AK205" s="336">
        <f>P!AF207</f>
        <v>0</v>
      </c>
      <c r="AL205" s="337"/>
      <c r="AM205" s="336">
        <f>P!AH207</f>
        <v>0</v>
      </c>
      <c r="AN205" s="269">
        <f t="shared" si="16"/>
        <v>5</v>
      </c>
      <c r="AO205" s="344">
        <f>P!AK207</f>
        <v>45</v>
      </c>
      <c r="AP205" s="311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f>[1]R!M207</f>
        <v>53.478260869565219</v>
      </c>
      <c r="E206" s="261">
        <f>[1]R!K207</f>
        <v>0</v>
      </c>
      <c r="F206" s="262">
        <f>P!AJ208</f>
        <v>22</v>
      </c>
      <c r="G206" s="308">
        <f t="shared" si="18"/>
        <v>22</v>
      </c>
      <c r="H206" s="331">
        <v>13</v>
      </c>
      <c r="I206" s="336">
        <f>P!D208</f>
        <v>13</v>
      </c>
      <c r="J206" s="337">
        <v>5</v>
      </c>
      <c r="K206" s="336">
        <f>P!F208</f>
        <v>9</v>
      </c>
      <c r="L206" s="337"/>
      <c r="M206" s="336">
        <f>P!H208</f>
        <v>0</v>
      </c>
      <c r="N206" s="337"/>
      <c r="O206" s="336">
        <f>P!J208</f>
        <v>0</v>
      </c>
      <c r="P206" s="337"/>
      <c r="Q206" s="336">
        <f>P!L208</f>
        <v>0</v>
      </c>
      <c r="R206" s="337"/>
      <c r="S206" s="336">
        <f>P!N208</f>
        <v>0</v>
      </c>
      <c r="T206" s="337"/>
      <c r="U206" s="336">
        <f>P!P208</f>
        <v>0</v>
      </c>
      <c r="V206" s="337"/>
      <c r="W206" s="336">
        <f>P!R208</f>
        <v>0</v>
      </c>
      <c r="X206" s="337"/>
      <c r="Y206" s="336">
        <f>P!T208</f>
        <v>0</v>
      </c>
      <c r="Z206" s="337"/>
      <c r="AA206" s="336">
        <f>P!V208</f>
        <v>0</v>
      </c>
      <c r="AB206" s="337"/>
      <c r="AC206" s="336">
        <f>P!X208</f>
        <v>0</v>
      </c>
      <c r="AD206" s="337"/>
      <c r="AE206" s="336">
        <f>P!Z208</f>
        <v>0</v>
      </c>
      <c r="AF206" s="337"/>
      <c r="AG206" s="336">
        <f>P!AB208</f>
        <v>0</v>
      </c>
      <c r="AH206" s="337"/>
      <c r="AI206" s="336">
        <f>P!AD208</f>
        <v>0</v>
      </c>
      <c r="AJ206" s="337"/>
      <c r="AK206" s="336">
        <f>P!AF208</f>
        <v>0</v>
      </c>
      <c r="AL206" s="337"/>
      <c r="AM206" s="336">
        <f>P!AH208</f>
        <v>0</v>
      </c>
      <c r="AN206" s="269">
        <f t="shared" si="16"/>
        <v>22</v>
      </c>
      <c r="AO206" s="344">
        <f>P!AK208</f>
        <v>50</v>
      </c>
      <c r="AP206" s="311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f>[1]R!M208</f>
        <v>70.943396226415089</v>
      </c>
      <c r="E207" s="261">
        <f>[1]R!K208</f>
        <v>0</v>
      </c>
      <c r="F207" s="262">
        <f>P!AJ209</f>
        <v>5</v>
      </c>
      <c r="G207" s="308">
        <f t="shared" si="18"/>
        <v>5</v>
      </c>
      <c r="H207" s="331">
        <v>5</v>
      </c>
      <c r="I207" s="336">
        <f>P!D209</f>
        <v>5</v>
      </c>
      <c r="J207" s="337"/>
      <c r="K207" s="336">
        <f>P!F209</f>
        <v>0</v>
      </c>
      <c r="L207" s="337"/>
      <c r="M207" s="336">
        <f>P!H209</f>
        <v>0</v>
      </c>
      <c r="N207" s="337"/>
      <c r="O207" s="336">
        <f>P!J209</f>
        <v>0</v>
      </c>
      <c r="P207" s="337"/>
      <c r="Q207" s="336">
        <f>P!L209</f>
        <v>0</v>
      </c>
      <c r="R207" s="337"/>
      <c r="S207" s="336">
        <f>P!N209</f>
        <v>0</v>
      </c>
      <c r="T207" s="337"/>
      <c r="U207" s="336">
        <f>P!P209</f>
        <v>0</v>
      </c>
      <c r="V207" s="337"/>
      <c r="W207" s="336">
        <f>P!R209</f>
        <v>0</v>
      </c>
      <c r="X207" s="337"/>
      <c r="Y207" s="336">
        <f>P!T209</f>
        <v>0</v>
      </c>
      <c r="Z207" s="337"/>
      <c r="AA207" s="336">
        <f>P!V209</f>
        <v>0</v>
      </c>
      <c r="AB207" s="337"/>
      <c r="AC207" s="336">
        <f>P!X209</f>
        <v>0</v>
      </c>
      <c r="AD207" s="337"/>
      <c r="AE207" s="336">
        <f>P!Z209</f>
        <v>0</v>
      </c>
      <c r="AF207" s="337"/>
      <c r="AG207" s="336">
        <f>P!AB209</f>
        <v>0</v>
      </c>
      <c r="AH207" s="337"/>
      <c r="AI207" s="336">
        <f>P!AD209</f>
        <v>0</v>
      </c>
      <c r="AJ207" s="337"/>
      <c r="AK207" s="336">
        <f>P!AF209</f>
        <v>0</v>
      </c>
      <c r="AL207" s="337"/>
      <c r="AM207" s="336">
        <f>P!AH209</f>
        <v>0</v>
      </c>
      <c r="AN207" s="269">
        <f t="shared" si="16"/>
        <v>5</v>
      </c>
      <c r="AO207" s="344">
        <f>P!AK209</f>
        <v>70</v>
      </c>
      <c r="AP207" s="311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415</v>
      </c>
      <c r="C208" s="85" t="s">
        <v>9</v>
      </c>
      <c r="D208" s="261">
        <f>[1]R!M209</f>
        <v>0</v>
      </c>
      <c r="E208" s="261">
        <f>[1]R!K209</f>
        <v>0</v>
      </c>
      <c r="F208" s="262">
        <f>P!AJ210</f>
        <v>0</v>
      </c>
      <c r="G208" s="308">
        <f t="shared" si="18"/>
        <v>0</v>
      </c>
      <c r="H208" s="331"/>
      <c r="I208" s="336">
        <f>P!D210</f>
        <v>0</v>
      </c>
      <c r="J208" s="337"/>
      <c r="K208" s="336">
        <f>P!F210</f>
        <v>0</v>
      </c>
      <c r="L208" s="337"/>
      <c r="M208" s="336">
        <f>P!H210</f>
        <v>0</v>
      </c>
      <c r="N208" s="337"/>
      <c r="O208" s="336">
        <f>P!J210</f>
        <v>0</v>
      </c>
      <c r="P208" s="337"/>
      <c r="Q208" s="336">
        <f>P!L210</f>
        <v>0</v>
      </c>
      <c r="R208" s="337"/>
      <c r="S208" s="336">
        <f>P!N210</f>
        <v>0</v>
      </c>
      <c r="T208" s="337"/>
      <c r="U208" s="336">
        <f>P!P210</f>
        <v>0</v>
      </c>
      <c r="V208" s="337"/>
      <c r="W208" s="336">
        <f>P!R210</f>
        <v>0</v>
      </c>
      <c r="X208" s="337"/>
      <c r="Y208" s="336">
        <f>P!T210</f>
        <v>0</v>
      </c>
      <c r="Z208" s="337"/>
      <c r="AA208" s="336">
        <f>P!V210</f>
        <v>0</v>
      </c>
      <c r="AB208" s="337"/>
      <c r="AC208" s="336">
        <f>P!X210</f>
        <v>0</v>
      </c>
      <c r="AD208" s="337"/>
      <c r="AE208" s="336">
        <f>P!Z210</f>
        <v>0</v>
      </c>
      <c r="AF208" s="337"/>
      <c r="AG208" s="336">
        <f>P!AB210</f>
        <v>0</v>
      </c>
      <c r="AH208" s="337"/>
      <c r="AI208" s="336">
        <f>P!AD210</f>
        <v>0</v>
      </c>
      <c r="AJ208" s="337"/>
      <c r="AK208" s="336">
        <f>P!AF210</f>
        <v>0</v>
      </c>
      <c r="AL208" s="337"/>
      <c r="AM208" s="336">
        <f>P!AH210</f>
        <v>0</v>
      </c>
      <c r="AN208" s="269">
        <f t="shared" si="16"/>
        <v>0</v>
      </c>
      <c r="AO208" s="344">
        <f>P!AK210</f>
        <v>0</v>
      </c>
      <c r="AP208" s="311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f>[1]R!M210</f>
        <v>43.571428571428569</v>
      </c>
      <c r="E209" s="261">
        <f>[1]R!K210</f>
        <v>0</v>
      </c>
      <c r="F209" s="262">
        <f>P!AJ211</f>
        <v>0</v>
      </c>
      <c r="G209" s="308">
        <f t="shared" si="18"/>
        <v>0</v>
      </c>
      <c r="H209" s="331"/>
      <c r="I209" s="336">
        <f>P!D211</f>
        <v>0</v>
      </c>
      <c r="J209" s="337"/>
      <c r="K209" s="336">
        <f>P!F211</f>
        <v>0</v>
      </c>
      <c r="L209" s="337"/>
      <c r="M209" s="336">
        <f>P!H211</f>
        <v>0</v>
      </c>
      <c r="N209" s="337"/>
      <c r="O209" s="336">
        <f>P!J211</f>
        <v>0</v>
      </c>
      <c r="P209" s="337"/>
      <c r="Q209" s="336">
        <f>P!L211</f>
        <v>0</v>
      </c>
      <c r="R209" s="337"/>
      <c r="S209" s="336">
        <f>P!N211</f>
        <v>0</v>
      </c>
      <c r="T209" s="337"/>
      <c r="U209" s="336">
        <f>P!P211</f>
        <v>0</v>
      </c>
      <c r="V209" s="337"/>
      <c r="W209" s="336">
        <f>P!R211</f>
        <v>0</v>
      </c>
      <c r="X209" s="337"/>
      <c r="Y209" s="336">
        <f>P!T211</f>
        <v>0</v>
      </c>
      <c r="Z209" s="337"/>
      <c r="AA209" s="336">
        <f>P!V211</f>
        <v>0</v>
      </c>
      <c r="AB209" s="337"/>
      <c r="AC209" s="336">
        <f>P!X211</f>
        <v>0</v>
      </c>
      <c r="AD209" s="337"/>
      <c r="AE209" s="336">
        <f>P!Z211</f>
        <v>0</v>
      </c>
      <c r="AF209" s="337"/>
      <c r="AG209" s="336">
        <f>P!AB211</f>
        <v>0</v>
      </c>
      <c r="AH209" s="337"/>
      <c r="AI209" s="336">
        <f>P!AD211</f>
        <v>0</v>
      </c>
      <c r="AJ209" s="337"/>
      <c r="AK209" s="336">
        <f>P!AF211</f>
        <v>0</v>
      </c>
      <c r="AL209" s="337"/>
      <c r="AM209" s="336">
        <f>P!AH211</f>
        <v>0</v>
      </c>
      <c r="AN209" s="269">
        <f t="shared" si="16"/>
        <v>0</v>
      </c>
      <c r="AO209" s="344">
        <f>P!AK211</f>
        <v>43.571428571428569</v>
      </c>
      <c r="AP209" s="311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f>[1]R!M211</f>
        <v>150</v>
      </c>
      <c r="E210" s="261">
        <f>[1]R!K211</f>
        <v>0</v>
      </c>
      <c r="F210" s="262">
        <f>P!AJ212</f>
        <v>0</v>
      </c>
      <c r="G210" s="308">
        <f t="shared" si="18"/>
        <v>0</v>
      </c>
      <c r="H210" s="331"/>
      <c r="I210" s="336">
        <f>P!D212</f>
        <v>0</v>
      </c>
      <c r="J210" s="337"/>
      <c r="K210" s="336">
        <f>P!F212</f>
        <v>0</v>
      </c>
      <c r="L210" s="337"/>
      <c r="M210" s="336">
        <f>P!H212</f>
        <v>0</v>
      </c>
      <c r="N210" s="337"/>
      <c r="O210" s="336">
        <f>P!J212</f>
        <v>0</v>
      </c>
      <c r="P210" s="337"/>
      <c r="Q210" s="336">
        <f>P!L212</f>
        <v>0</v>
      </c>
      <c r="R210" s="337"/>
      <c r="S210" s="336">
        <f>P!N212</f>
        <v>0</v>
      </c>
      <c r="T210" s="337"/>
      <c r="U210" s="336">
        <f>P!P212</f>
        <v>0</v>
      </c>
      <c r="V210" s="337"/>
      <c r="W210" s="336">
        <f>P!R212</f>
        <v>0</v>
      </c>
      <c r="X210" s="337"/>
      <c r="Y210" s="336">
        <f>P!T212</f>
        <v>0</v>
      </c>
      <c r="Z210" s="337"/>
      <c r="AA210" s="336">
        <f>P!V212</f>
        <v>0</v>
      </c>
      <c r="AB210" s="337"/>
      <c r="AC210" s="336">
        <f>P!X212</f>
        <v>0</v>
      </c>
      <c r="AD210" s="337"/>
      <c r="AE210" s="336">
        <f>P!Z212</f>
        <v>0</v>
      </c>
      <c r="AF210" s="337"/>
      <c r="AG210" s="336">
        <f>P!AB212</f>
        <v>0</v>
      </c>
      <c r="AH210" s="337"/>
      <c r="AI210" s="336">
        <f>P!AD212</f>
        <v>0</v>
      </c>
      <c r="AJ210" s="337"/>
      <c r="AK210" s="336">
        <f>P!AF212</f>
        <v>0</v>
      </c>
      <c r="AL210" s="337"/>
      <c r="AM210" s="336">
        <f>P!AH212</f>
        <v>0</v>
      </c>
      <c r="AN210" s="269">
        <f t="shared" si="16"/>
        <v>0</v>
      </c>
      <c r="AO210" s="344">
        <f>P!AK212</f>
        <v>150</v>
      </c>
      <c r="AP210" s="311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f>[1]R!M212</f>
        <v>73.333333333333329</v>
      </c>
      <c r="E211" s="261">
        <f>[1]R!K212</f>
        <v>0</v>
      </c>
      <c r="F211" s="262">
        <f>P!AJ213</f>
        <v>0</v>
      </c>
      <c r="G211" s="308">
        <f t="shared" si="18"/>
        <v>0</v>
      </c>
      <c r="H211" s="331"/>
      <c r="I211" s="336">
        <f>P!D213</f>
        <v>0</v>
      </c>
      <c r="J211" s="337"/>
      <c r="K211" s="336">
        <f>P!F213</f>
        <v>0</v>
      </c>
      <c r="L211" s="337"/>
      <c r="M211" s="336">
        <f>P!H213</f>
        <v>0</v>
      </c>
      <c r="N211" s="337"/>
      <c r="O211" s="336">
        <f>P!J213</f>
        <v>0</v>
      </c>
      <c r="P211" s="337"/>
      <c r="Q211" s="336">
        <f>P!L213</f>
        <v>0</v>
      </c>
      <c r="R211" s="337"/>
      <c r="S211" s="336">
        <f>P!N213</f>
        <v>0</v>
      </c>
      <c r="T211" s="337"/>
      <c r="U211" s="336">
        <f>P!P213</f>
        <v>0</v>
      </c>
      <c r="V211" s="337"/>
      <c r="W211" s="336">
        <f>P!R213</f>
        <v>0</v>
      </c>
      <c r="X211" s="337"/>
      <c r="Y211" s="336">
        <f>P!T213</f>
        <v>0</v>
      </c>
      <c r="Z211" s="337"/>
      <c r="AA211" s="336">
        <f>P!V213</f>
        <v>0</v>
      </c>
      <c r="AB211" s="337"/>
      <c r="AC211" s="336">
        <f>P!X213</f>
        <v>0</v>
      </c>
      <c r="AD211" s="337"/>
      <c r="AE211" s="336">
        <f>P!Z213</f>
        <v>0</v>
      </c>
      <c r="AF211" s="337"/>
      <c r="AG211" s="336">
        <f>P!AB213</f>
        <v>0</v>
      </c>
      <c r="AH211" s="337"/>
      <c r="AI211" s="336">
        <f>P!AD213</f>
        <v>0</v>
      </c>
      <c r="AJ211" s="337"/>
      <c r="AK211" s="336">
        <f>P!AF213</f>
        <v>0</v>
      </c>
      <c r="AL211" s="337"/>
      <c r="AM211" s="336">
        <f>P!AH213</f>
        <v>0</v>
      </c>
      <c r="AN211" s="269">
        <f t="shared" si="16"/>
        <v>0</v>
      </c>
      <c r="AO211" s="344">
        <f>P!AK213</f>
        <v>73.333333333333329</v>
      </c>
      <c r="AP211" s="311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f>[1]R!M213</f>
        <v>272.72727272727269</v>
      </c>
      <c r="E212" s="261">
        <f>[1]R!K213</f>
        <v>0</v>
      </c>
      <c r="F212" s="262">
        <f>P!AJ214</f>
        <v>0</v>
      </c>
      <c r="G212" s="308">
        <f t="shared" si="18"/>
        <v>0</v>
      </c>
      <c r="H212" s="331"/>
      <c r="I212" s="336">
        <f>P!D214</f>
        <v>0</v>
      </c>
      <c r="J212" s="337"/>
      <c r="K212" s="336">
        <f>P!F214</f>
        <v>0</v>
      </c>
      <c r="L212" s="337"/>
      <c r="M212" s="336">
        <f>P!H214</f>
        <v>0</v>
      </c>
      <c r="N212" s="337"/>
      <c r="O212" s="336">
        <f>P!J214</f>
        <v>0</v>
      </c>
      <c r="P212" s="337"/>
      <c r="Q212" s="336">
        <f>P!L214</f>
        <v>0</v>
      </c>
      <c r="R212" s="337"/>
      <c r="S212" s="336">
        <f>P!N214</f>
        <v>0</v>
      </c>
      <c r="T212" s="337"/>
      <c r="U212" s="336">
        <f>P!P214</f>
        <v>0</v>
      </c>
      <c r="V212" s="337"/>
      <c r="W212" s="336">
        <f>P!R214</f>
        <v>0</v>
      </c>
      <c r="X212" s="337"/>
      <c r="Y212" s="336">
        <f>P!T214</f>
        <v>0</v>
      </c>
      <c r="Z212" s="337"/>
      <c r="AA212" s="336">
        <f>P!V214</f>
        <v>0</v>
      </c>
      <c r="AB212" s="337"/>
      <c r="AC212" s="336">
        <f>P!X214</f>
        <v>0</v>
      </c>
      <c r="AD212" s="337"/>
      <c r="AE212" s="336">
        <f>P!Z214</f>
        <v>0</v>
      </c>
      <c r="AF212" s="337"/>
      <c r="AG212" s="336">
        <f>P!AB214</f>
        <v>0</v>
      </c>
      <c r="AH212" s="337"/>
      <c r="AI212" s="336">
        <f>P!AD214</f>
        <v>0</v>
      </c>
      <c r="AJ212" s="337"/>
      <c r="AK212" s="336">
        <f>P!AF214</f>
        <v>0</v>
      </c>
      <c r="AL212" s="337"/>
      <c r="AM212" s="336">
        <f>P!AH214</f>
        <v>0</v>
      </c>
      <c r="AN212" s="269">
        <f t="shared" si="16"/>
        <v>0</v>
      </c>
      <c r="AO212" s="344">
        <f>P!AK214</f>
        <v>272.72727272727269</v>
      </c>
      <c r="AP212" s="311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f>[1]R!M214</f>
        <v>40</v>
      </c>
      <c r="E213" s="261">
        <f>[1]R!K214</f>
        <v>0</v>
      </c>
      <c r="F213" s="262">
        <f>P!AJ215</f>
        <v>0</v>
      </c>
      <c r="G213" s="308">
        <f t="shared" si="18"/>
        <v>0</v>
      </c>
      <c r="H213" s="331"/>
      <c r="I213" s="336">
        <f>P!D215</f>
        <v>0</v>
      </c>
      <c r="J213" s="337"/>
      <c r="K213" s="336">
        <f>P!F215</f>
        <v>0</v>
      </c>
      <c r="L213" s="337"/>
      <c r="M213" s="336">
        <f>P!H215</f>
        <v>0</v>
      </c>
      <c r="N213" s="337"/>
      <c r="O213" s="336">
        <f>P!J215</f>
        <v>0</v>
      </c>
      <c r="P213" s="337"/>
      <c r="Q213" s="336">
        <f>P!L215</f>
        <v>0</v>
      </c>
      <c r="R213" s="337"/>
      <c r="S213" s="336">
        <f>P!N215</f>
        <v>0</v>
      </c>
      <c r="T213" s="337"/>
      <c r="U213" s="336">
        <f>P!P215</f>
        <v>0</v>
      </c>
      <c r="V213" s="337"/>
      <c r="W213" s="336">
        <f>P!R215</f>
        <v>0</v>
      </c>
      <c r="X213" s="337"/>
      <c r="Y213" s="336">
        <f>P!T215</f>
        <v>0</v>
      </c>
      <c r="Z213" s="337"/>
      <c r="AA213" s="336">
        <f>P!V215</f>
        <v>0</v>
      </c>
      <c r="AB213" s="337"/>
      <c r="AC213" s="336">
        <f>P!X215</f>
        <v>0</v>
      </c>
      <c r="AD213" s="337"/>
      <c r="AE213" s="336">
        <f>P!Z215</f>
        <v>0</v>
      </c>
      <c r="AF213" s="337"/>
      <c r="AG213" s="336">
        <f>P!AB215</f>
        <v>0</v>
      </c>
      <c r="AH213" s="337"/>
      <c r="AI213" s="336">
        <f>P!AD215</f>
        <v>0</v>
      </c>
      <c r="AJ213" s="337"/>
      <c r="AK213" s="336">
        <f>P!AF215</f>
        <v>0</v>
      </c>
      <c r="AL213" s="337"/>
      <c r="AM213" s="336">
        <f>P!AH215</f>
        <v>0</v>
      </c>
      <c r="AN213" s="269">
        <f t="shared" si="16"/>
        <v>0</v>
      </c>
      <c r="AO213" s="344">
        <f>P!AK215</f>
        <v>40</v>
      </c>
      <c r="AP213" s="311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f>[1]R!M215</f>
        <v>80.612244897959187</v>
      </c>
      <c r="E214" s="261">
        <f>[1]R!K215</f>
        <v>0</v>
      </c>
      <c r="F214" s="262">
        <f>P!AJ216</f>
        <v>5</v>
      </c>
      <c r="G214" s="262">
        <f t="shared" si="18"/>
        <v>5</v>
      </c>
      <c r="H214" s="295">
        <v>5</v>
      </c>
      <c r="I214" s="325"/>
      <c r="J214" s="324"/>
      <c r="K214" s="325"/>
      <c r="L214" s="324"/>
      <c r="M214" s="325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25"/>
      <c r="Z214" s="324"/>
      <c r="AA214" s="325"/>
      <c r="AB214" s="324"/>
      <c r="AC214" s="325"/>
      <c r="AD214" s="324"/>
      <c r="AE214" s="325"/>
      <c r="AF214" s="324"/>
      <c r="AG214" s="325"/>
      <c r="AH214" s="324"/>
      <c r="AI214" s="325"/>
      <c r="AJ214" s="324"/>
      <c r="AK214" s="325"/>
      <c r="AL214" s="324"/>
      <c r="AM214" s="325"/>
      <c r="AN214" s="269">
        <f t="shared" si="16"/>
        <v>0</v>
      </c>
      <c r="AO214" s="334">
        <f>P!AK216</f>
        <v>80</v>
      </c>
      <c r="AP214" s="335">
        <f t="shared" si="15"/>
        <v>5</v>
      </c>
      <c r="AQ214" s="87" t="str">
        <f t="shared" si="17"/>
        <v xml:space="preserve"> </v>
      </c>
    </row>
    <row r="215" spans="1:43">
      <c r="A215" s="85">
        <v>213</v>
      </c>
      <c r="B215" s="109" t="s">
        <v>366</v>
      </c>
      <c r="C215" s="85" t="s">
        <v>9</v>
      </c>
      <c r="D215" s="261">
        <f>[1]R!M216</f>
        <v>291.76923076923077</v>
      </c>
      <c r="E215" s="261">
        <f>[1]R!K216</f>
        <v>0</v>
      </c>
      <c r="F215" s="262">
        <f>P!AJ217</f>
        <v>0</v>
      </c>
      <c r="G215" s="262">
        <f t="shared" si="18"/>
        <v>0</v>
      </c>
      <c r="H215" s="295"/>
      <c r="I215" s="325"/>
      <c r="J215" s="324"/>
      <c r="K215" s="325"/>
      <c r="L215" s="324"/>
      <c r="M215" s="325"/>
      <c r="N215" s="324"/>
      <c r="O215" s="325"/>
      <c r="P215" s="324"/>
      <c r="Q215" s="325"/>
      <c r="R215" s="324"/>
      <c r="S215" s="325"/>
      <c r="T215" s="324"/>
      <c r="U215" s="325"/>
      <c r="V215" s="324"/>
      <c r="W215" s="325"/>
      <c r="X215" s="324"/>
      <c r="Y215" s="325"/>
      <c r="Z215" s="324"/>
      <c r="AA215" s="325"/>
      <c r="AB215" s="324"/>
      <c r="AC215" s="325"/>
      <c r="AD215" s="324"/>
      <c r="AE215" s="325"/>
      <c r="AF215" s="324"/>
      <c r="AG215" s="325"/>
      <c r="AH215" s="324"/>
      <c r="AI215" s="325"/>
      <c r="AJ215" s="324"/>
      <c r="AK215" s="325"/>
      <c r="AL215" s="324"/>
      <c r="AM215" s="325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f>[1]R!M217</f>
        <v>300</v>
      </c>
      <c r="E216" s="261">
        <f>[1]R!K217</f>
        <v>0</v>
      </c>
      <c r="F216" s="262">
        <f>P!AJ218</f>
        <v>0</v>
      </c>
      <c r="G216" s="262">
        <f t="shared" si="18"/>
        <v>0</v>
      </c>
      <c r="H216" s="295"/>
      <c r="I216" s="325"/>
      <c r="J216" s="324"/>
      <c r="K216" s="325"/>
      <c r="L216" s="324"/>
      <c r="M216" s="325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325"/>
      <c r="Z216" s="324"/>
      <c r="AA216" s="325"/>
      <c r="AB216" s="324"/>
      <c r="AC216" s="325"/>
      <c r="AD216" s="324"/>
      <c r="AE216" s="325"/>
      <c r="AF216" s="324"/>
      <c r="AG216" s="325"/>
      <c r="AH216" s="324"/>
      <c r="AI216" s="325"/>
      <c r="AJ216" s="324"/>
      <c r="AK216" s="325"/>
      <c r="AL216" s="324"/>
      <c r="AM216" s="325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f>[1]R!M218</f>
        <v>140</v>
      </c>
      <c r="E217" s="261">
        <f>[1]R!K218</f>
        <v>0</v>
      </c>
      <c r="F217" s="262">
        <f>P!AJ219</f>
        <v>0</v>
      </c>
      <c r="G217" s="262">
        <f t="shared" si="18"/>
        <v>0</v>
      </c>
      <c r="H217" s="295"/>
      <c r="I217" s="325"/>
      <c r="J217" s="324"/>
      <c r="K217" s="325"/>
      <c r="L217" s="324"/>
      <c r="M217" s="325"/>
      <c r="N217" s="324"/>
      <c r="O217" s="325"/>
      <c r="P217" s="324"/>
      <c r="Q217" s="325"/>
      <c r="R217" s="324"/>
      <c r="S217" s="325"/>
      <c r="T217" s="324"/>
      <c r="U217" s="325"/>
      <c r="V217" s="324"/>
      <c r="W217" s="325"/>
      <c r="X217" s="324"/>
      <c r="Y217" s="325"/>
      <c r="Z217" s="324"/>
      <c r="AA217" s="325"/>
      <c r="AB217" s="324"/>
      <c r="AC217" s="325"/>
      <c r="AD217" s="324"/>
      <c r="AE217" s="325"/>
      <c r="AF217" s="324"/>
      <c r="AG217" s="325"/>
      <c r="AH217" s="324"/>
      <c r="AI217" s="325"/>
      <c r="AJ217" s="324"/>
      <c r="AK217" s="325"/>
      <c r="AL217" s="324"/>
      <c r="AM217" s="325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f>[1]R!M219</f>
        <v>130</v>
      </c>
      <c r="E218" s="261">
        <f>[1]R!K219</f>
        <v>0</v>
      </c>
      <c r="F218" s="262">
        <f>P!AJ220</f>
        <v>0</v>
      </c>
      <c r="G218" s="262">
        <f t="shared" si="18"/>
        <v>0</v>
      </c>
      <c r="H218" s="295"/>
      <c r="I218" s="325"/>
      <c r="J218" s="324"/>
      <c r="K218" s="325"/>
      <c r="L218" s="324"/>
      <c r="M218" s="325"/>
      <c r="N218" s="324"/>
      <c r="O218" s="325"/>
      <c r="P218" s="324"/>
      <c r="Q218" s="325"/>
      <c r="R218" s="324"/>
      <c r="S218" s="325"/>
      <c r="T218" s="324"/>
      <c r="U218" s="325"/>
      <c r="V218" s="324"/>
      <c r="W218" s="325"/>
      <c r="X218" s="324"/>
      <c r="Y218" s="325"/>
      <c r="Z218" s="324"/>
      <c r="AA218" s="325"/>
      <c r="AB218" s="324"/>
      <c r="AC218" s="325"/>
      <c r="AD218" s="324"/>
      <c r="AE218" s="325"/>
      <c r="AF218" s="324"/>
      <c r="AG218" s="325"/>
      <c r="AH218" s="324"/>
      <c r="AI218" s="325"/>
      <c r="AJ218" s="324"/>
      <c r="AK218" s="325"/>
      <c r="AL218" s="324"/>
      <c r="AM218" s="325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f>[1]R!M220</f>
        <v>0</v>
      </c>
      <c r="E219" s="261">
        <f>[1]R!K220</f>
        <v>0</v>
      </c>
      <c r="F219" s="262">
        <f>P!AJ221</f>
        <v>0</v>
      </c>
      <c r="G219" s="262">
        <f t="shared" si="18"/>
        <v>0</v>
      </c>
      <c r="H219" s="295"/>
      <c r="I219" s="325"/>
      <c r="J219" s="324"/>
      <c r="K219" s="325"/>
      <c r="L219" s="324"/>
      <c r="M219" s="325"/>
      <c r="N219" s="324"/>
      <c r="O219" s="325"/>
      <c r="P219" s="324"/>
      <c r="Q219" s="325"/>
      <c r="R219" s="324"/>
      <c r="S219" s="325"/>
      <c r="T219" s="324"/>
      <c r="U219" s="325"/>
      <c r="V219" s="324"/>
      <c r="W219" s="325"/>
      <c r="X219" s="324"/>
      <c r="Y219" s="325"/>
      <c r="Z219" s="324"/>
      <c r="AA219" s="325"/>
      <c r="AB219" s="324"/>
      <c r="AC219" s="325"/>
      <c r="AD219" s="324"/>
      <c r="AE219" s="325"/>
      <c r="AF219" s="324"/>
      <c r="AG219" s="325"/>
      <c r="AH219" s="324"/>
      <c r="AI219" s="325"/>
      <c r="AJ219" s="324"/>
      <c r="AK219" s="325"/>
      <c r="AL219" s="324"/>
      <c r="AM219" s="325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f>[1]R!M221</f>
        <v>0</v>
      </c>
      <c r="E220" s="261">
        <f>[1]R!K221</f>
        <v>0</v>
      </c>
      <c r="F220" s="262">
        <f>P!AJ222</f>
        <v>0</v>
      </c>
      <c r="G220" s="262">
        <f t="shared" si="18"/>
        <v>0</v>
      </c>
      <c r="H220" s="295"/>
      <c r="I220" s="325"/>
      <c r="J220" s="324"/>
      <c r="K220" s="325"/>
      <c r="L220" s="324"/>
      <c r="M220" s="325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325"/>
      <c r="Z220" s="324"/>
      <c r="AA220" s="325"/>
      <c r="AB220" s="324"/>
      <c r="AC220" s="325"/>
      <c r="AD220" s="324"/>
      <c r="AE220" s="325"/>
      <c r="AF220" s="324"/>
      <c r="AG220" s="325"/>
      <c r="AH220" s="324"/>
      <c r="AI220" s="325"/>
      <c r="AJ220" s="324"/>
      <c r="AK220" s="325"/>
      <c r="AL220" s="324"/>
      <c r="AM220" s="325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f>[1]R!M222</f>
        <v>245</v>
      </c>
      <c r="E221" s="261">
        <f>[1]R!K222</f>
        <v>0</v>
      </c>
      <c r="F221" s="262">
        <f>P!AJ223</f>
        <v>0</v>
      </c>
      <c r="G221" s="262">
        <f t="shared" si="18"/>
        <v>0</v>
      </c>
      <c r="H221" s="295"/>
      <c r="I221" s="325"/>
      <c r="J221" s="324"/>
      <c r="K221" s="325"/>
      <c r="L221" s="324"/>
      <c r="M221" s="325"/>
      <c r="N221" s="324"/>
      <c r="O221" s="325"/>
      <c r="P221" s="324"/>
      <c r="Q221" s="325"/>
      <c r="R221" s="324"/>
      <c r="S221" s="325"/>
      <c r="T221" s="324"/>
      <c r="U221" s="325"/>
      <c r="V221" s="324"/>
      <c r="W221" s="325"/>
      <c r="X221" s="324"/>
      <c r="Y221" s="325"/>
      <c r="Z221" s="324"/>
      <c r="AA221" s="325"/>
      <c r="AB221" s="324"/>
      <c r="AC221" s="325"/>
      <c r="AD221" s="324"/>
      <c r="AE221" s="325"/>
      <c r="AF221" s="324"/>
      <c r="AG221" s="325"/>
      <c r="AH221" s="324"/>
      <c r="AI221" s="325"/>
      <c r="AJ221" s="324"/>
      <c r="AK221" s="325"/>
      <c r="AL221" s="324"/>
      <c r="AM221" s="325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f>[1]R!M223</f>
        <v>0</v>
      </c>
      <c r="E222" s="261">
        <f>[1]R!K223</f>
        <v>0</v>
      </c>
      <c r="F222" s="262">
        <f>P!AJ224</f>
        <v>0</v>
      </c>
      <c r="G222" s="262">
        <f t="shared" si="18"/>
        <v>0</v>
      </c>
      <c r="H222" s="295"/>
      <c r="I222" s="325"/>
      <c r="J222" s="324"/>
      <c r="K222" s="325"/>
      <c r="L222" s="324"/>
      <c r="M222" s="325"/>
      <c r="N222" s="324"/>
      <c r="O222" s="325"/>
      <c r="P222" s="324"/>
      <c r="Q222" s="325"/>
      <c r="R222" s="324"/>
      <c r="S222" s="325"/>
      <c r="T222" s="324"/>
      <c r="U222" s="325"/>
      <c r="V222" s="324"/>
      <c r="W222" s="325"/>
      <c r="X222" s="324"/>
      <c r="Y222" s="325"/>
      <c r="Z222" s="324"/>
      <c r="AA222" s="325"/>
      <c r="AB222" s="324"/>
      <c r="AC222" s="325"/>
      <c r="AD222" s="324"/>
      <c r="AE222" s="325"/>
      <c r="AF222" s="324"/>
      <c r="AG222" s="325"/>
      <c r="AH222" s="324"/>
      <c r="AI222" s="325"/>
      <c r="AJ222" s="324"/>
      <c r="AK222" s="325"/>
      <c r="AL222" s="324"/>
      <c r="AM222" s="325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f>[1]R!M224</f>
        <v>0</v>
      </c>
      <c r="E223" s="261">
        <f>[1]R!K224</f>
        <v>0</v>
      </c>
      <c r="F223" s="262">
        <f>P!AJ225</f>
        <v>0</v>
      </c>
      <c r="G223" s="262">
        <f t="shared" si="18"/>
        <v>0</v>
      </c>
      <c r="H223" s="295"/>
      <c r="I223" s="325"/>
      <c r="J223" s="324"/>
      <c r="K223" s="325"/>
      <c r="L223" s="324"/>
      <c r="M223" s="325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325"/>
      <c r="Z223" s="324"/>
      <c r="AA223" s="325"/>
      <c r="AB223" s="324"/>
      <c r="AC223" s="325"/>
      <c r="AD223" s="324"/>
      <c r="AE223" s="325"/>
      <c r="AF223" s="324"/>
      <c r="AG223" s="325"/>
      <c r="AH223" s="324"/>
      <c r="AI223" s="325"/>
      <c r="AJ223" s="324"/>
      <c r="AK223" s="325"/>
      <c r="AL223" s="324"/>
      <c r="AM223" s="325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f>[1]R!M225</f>
        <v>0</v>
      </c>
      <c r="E224" s="261">
        <f>[1]R!K225</f>
        <v>0</v>
      </c>
      <c r="F224" s="262">
        <f>P!AJ226</f>
        <v>0</v>
      </c>
      <c r="G224" s="262">
        <f t="shared" si="18"/>
        <v>0</v>
      </c>
      <c r="H224" s="295"/>
      <c r="I224" s="325"/>
      <c r="J224" s="324"/>
      <c r="K224" s="325"/>
      <c r="L224" s="324"/>
      <c r="M224" s="325"/>
      <c r="N224" s="324"/>
      <c r="O224" s="325"/>
      <c r="P224" s="324"/>
      <c r="Q224" s="325"/>
      <c r="R224" s="324"/>
      <c r="S224" s="325"/>
      <c r="T224" s="324"/>
      <c r="U224" s="325"/>
      <c r="V224" s="324"/>
      <c r="W224" s="325"/>
      <c r="X224" s="324"/>
      <c r="Y224" s="325"/>
      <c r="Z224" s="324"/>
      <c r="AA224" s="325"/>
      <c r="AB224" s="324"/>
      <c r="AC224" s="325"/>
      <c r="AD224" s="324"/>
      <c r="AE224" s="325"/>
      <c r="AF224" s="324"/>
      <c r="AG224" s="325"/>
      <c r="AH224" s="324"/>
      <c r="AI224" s="325"/>
      <c r="AJ224" s="324"/>
      <c r="AK224" s="325"/>
      <c r="AL224" s="324"/>
      <c r="AM224" s="325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3">
      <c r="A225" s="85">
        <v>223</v>
      </c>
      <c r="B225" s="109" t="s">
        <v>188</v>
      </c>
      <c r="C225" s="85" t="s">
        <v>31</v>
      </c>
      <c r="D225" s="261">
        <f>[1]R!M226</f>
        <v>0</v>
      </c>
      <c r="E225" s="261">
        <f>[1]R!K226</f>
        <v>0</v>
      </c>
      <c r="F225" s="262">
        <f>P!AJ227</f>
        <v>0</v>
      </c>
      <c r="G225" s="262">
        <f t="shared" si="18"/>
        <v>0</v>
      </c>
      <c r="H225" s="295"/>
      <c r="I225" s="325"/>
      <c r="J225" s="324"/>
      <c r="K225" s="325"/>
      <c r="L225" s="324"/>
      <c r="M225" s="325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325"/>
      <c r="Z225" s="324"/>
      <c r="AA225" s="325"/>
      <c r="AB225" s="324"/>
      <c r="AC225" s="325"/>
      <c r="AD225" s="324"/>
      <c r="AE225" s="325"/>
      <c r="AF225" s="324"/>
      <c r="AG225" s="325"/>
      <c r="AH225" s="324"/>
      <c r="AI225" s="325"/>
      <c r="AJ225" s="324"/>
      <c r="AK225" s="325"/>
      <c r="AL225" s="324"/>
      <c r="AM225" s="325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3">
      <c r="A226" s="85">
        <v>224</v>
      </c>
      <c r="B226" s="109" t="s">
        <v>189</v>
      </c>
      <c r="C226" s="85" t="s">
        <v>31</v>
      </c>
      <c r="D226" s="261">
        <f>[1]R!M227</f>
        <v>0</v>
      </c>
      <c r="E226" s="261">
        <f>[1]R!K227</f>
        <v>0</v>
      </c>
      <c r="F226" s="262">
        <f>P!AJ228</f>
        <v>0</v>
      </c>
      <c r="G226" s="262">
        <f t="shared" si="18"/>
        <v>0</v>
      </c>
      <c r="H226" s="295"/>
      <c r="I226" s="325"/>
      <c r="J226" s="324"/>
      <c r="K226" s="325"/>
      <c r="L226" s="324"/>
      <c r="M226" s="325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25"/>
      <c r="Z226" s="324"/>
      <c r="AA226" s="325"/>
      <c r="AB226" s="324"/>
      <c r="AC226" s="325"/>
      <c r="AD226" s="324"/>
      <c r="AE226" s="325"/>
      <c r="AF226" s="324"/>
      <c r="AG226" s="325"/>
      <c r="AH226" s="324"/>
      <c r="AI226" s="325"/>
      <c r="AJ226" s="324"/>
      <c r="AK226" s="325"/>
      <c r="AL226" s="324"/>
      <c r="AM226" s="325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3">
      <c r="A227" s="85">
        <v>225</v>
      </c>
      <c r="B227" s="109" t="s">
        <v>190</v>
      </c>
      <c r="C227" s="85" t="s">
        <v>31</v>
      </c>
      <c r="D227" s="261">
        <f>[1]R!M228</f>
        <v>0</v>
      </c>
      <c r="E227" s="261">
        <f>[1]R!K228</f>
        <v>0</v>
      </c>
      <c r="F227" s="262">
        <f>P!AJ229</f>
        <v>0</v>
      </c>
      <c r="G227" s="262">
        <f t="shared" si="18"/>
        <v>0</v>
      </c>
      <c r="H227" s="295"/>
      <c r="I227" s="325"/>
      <c r="J227" s="324"/>
      <c r="K227" s="325"/>
      <c r="L227" s="324"/>
      <c r="M227" s="325"/>
      <c r="N227" s="324"/>
      <c r="O227" s="325"/>
      <c r="P227" s="324"/>
      <c r="Q227" s="325"/>
      <c r="R227" s="324"/>
      <c r="S227" s="325"/>
      <c r="T227" s="324"/>
      <c r="U227" s="325"/>
      <c r="V227" s="324"/>
      <c r="W227" s="325"/>
      <c r="X227" s="324"/>
      <c r="Y227" s="325"/>
      <c r="Z227" s="324"/>
      <c r="AA227" s="325"/>
      <c r="AB227" s="324"/>
      <c r="AC227" s="325"/>
      <c r="AD227" s="324"/>
      <c r="AE227" s="325"/>
      <c r="AF227" s="324"/>
      <c r="AG227" s="325"/>
      <c r="AH227" s="324"/>
      <c r="AI227" s="325"/>
      <c r="AJ227" s="324"/>
      <c r="AK227" s="325"/>
      <c r="AL227" s="324"/>
      <c r="AM227" s="325"/>
      <c r="AN227" s="269">
        <f t="shared" si="16"/>
        <v>0</v>
      </c>
      <c r="AO227" s="332">
        <f>P!AK229</f>
        <v>0</v>
      </c>
      <c r="AP227" s="333">
        <f t="shared" si="15"/>
        <v>0</v>
      </c>
      <c r="AQ227" s="87" t="str">
        <f t="shared" si="17"/>
        <v>০</v>
      </c>
    </row>
    <row r="228" spans="1:43">
      <c r="A228" s="85">
        <v>226</v>
      </c>
      <c r="B228" s="120" t="s">
        <v>193</v>
      </c>
      <c r="C228" s="85" t="s">
        <v>9</v>
      </c>
      <c r="D228" s="261">
        <f>[1]R!M229</f>
        <v>400</v>
      </c>
      <c r="E228" s="261">
        <f>[1]R!K229</f>
        <v>0</v>
      </c>
      <c r="F228" s="262">
        <f>P!AJ230</f>
        <v>0</v>
      </c>
      <c r="G228" s="262">
        <f t="shared" si="18"/>
        <v>0</v>
      </c>
      <c r="H228" s="331"/>
      <c r="I228" s="336">
        <f>P!D230</f>
        <v>0</v>
      </c>
      <c r="J228" s="337"/>
      <c r="K228" s="336">
        <f>P!F230</f>
        <v>0</v>
      </c>
      <c r="L228" s="337"/>
      <c r="M228" s="336">
        <f>P!H230</f>
        <v>0</v>
      </c>
      <c r="N228" s="337"/>
      <c r="O228" s="336">
        <f>P!J230</f>
        <v>0</v>
      </c>
      <c r="P228" s="337"/>
      <c r="Q228" s="336">
        <f>P!L230</f>
        <v>0</v>
      </c>
      <c r="R228" s="337"/>
      <c r="S228" s="336">
        <f>P!N230</f>
        <v>0</v>
      </c>
      <c r="T228" s="337"/>
      <c r="U228" s="336">
        <f>P!P230</f>
        <v>0</v>
      </c>
      <c r="V228" s="337"/>
      <c r="W228" s="336">
        <f>P!R230</f>
        <v>0</v>
      </c>
      <c r="X228" s="337"/>
      <c r="Y228" s="336">
        <f>P!T230</f>
        <v>0</v>
      </c>
      <c r="Z228" s="337"/>
      <c r="AA228" s="336">
        <f>P!V230</f>
        <v>0</v>
      </c>
      <c r="AB228" s="337"/>
      <c r="AC228" s="336">
        <f>P!X230</f>
        <v>0</v>
      </c>
      <c r="AD228" s="337"/>
      <c r="AE228" s="336">
        <f>P!Z230</f>
        <v>0</v>
      </c>
      <c r="AF228" s="337"/>
      <c r="AG228" s="336">
        <f>P!AB230</f>
        <v>0</v>
      </c>
      <c r="AH228" s="337"/>
      <c r="AI228" s="336">
        <f>P!AD230</f>
        <v>0</v>
      </c>
      <c r="AJ228" s="337"/>
      <c r="AK228" s="336">
        <f>P!AF230</f>
        <v>0</v>
      </c>
      <c r="AL228" s="337"/>
      <c r="AM228" s="336">
        <f>P!AH230</f>
        <v>0</v>
      </c>
      <c r="AN228" s="269">
        <f t="shared" si="16"/>
        <v>0</v>
      </c>
      <c r="AO228" s="344">
        <f>P!AK230</f>
        <v>400</v>
      </c>
      <c r="AP228" s="345">
        <f t="shared" si="15"/>
        <v>0</v>
      </c>
      <c r="AQ228" s="87" t="str">
        <f t="shared" si="17"/>
        <v>০</v>
      </c>
    </row>
    <row r="229" spans="1:43">
      <c r="A229" s="85">
        <v>227</v>
      </c>
      <c r="B229" s="109" t="s">
        <v>289</v>
      </c>
      <c r="C229" s="85" t="s">
        <v>9</v>
      </c>
      <c r="D229" s="261">
        <f>[1]R!M230</f>
        <v>708.36879432624119</v>
      </c>
      <c r="E229" s="261">
        <f>[1]R!K230</f>
        <v>0</v>
      </c>
      <c r="F229" s="262">
        <f>P!AJ231</f>
        <v>12.5</v>
      </c>
      <c r="G229" s="262">
        <f t="shared" si="18"/>
        <v>12.5</v>
      </c>
      <c r="H229" s="331">
        <v>170</v>
      </c>
      <c r="I229" s="336">
        <f>P!D231</f>
        <v>12.5</v>
      </c>
      <c r="J229" s="337"/>
      <c r="K229" s="336">
        <f>P!F231</f>
        <v>0</v>
      </c>
      <c r="L229" s="337"/>
      <c r="M229" s="336">
        <f>P!H231</f>
        <v>0</v>
      </c>
      <c r="N229" s="337"/>
      <c r="O229" s="336">
        <f>P!J231</f>
        <v>0</v>
      </c>
      <c r="P229" s="337"/>
      <c r="Q229" s="336">
        <f>P!L231</f>
        <v>0</v>
      </c>
      <c r="R229" s="337"/>
      <c r="S229" s="336">
        <f>P!N231</f>
        <v>0</v>
      </c>
      <c r="T229" s="337"/>
      <c r="U229" s="336">
        <f>P!P231</f>
        <v>0</v>
      </c>
      <c r="V229" s="337"/>
      <c r="W229" s="336">
        <f>P!R231</f>
        <v>0</v>
      </c>
      <c r="X229" s="337"/>
      <c r="Y229" s="336">
        <f>P!T231</f>
        <v>0</v>
      </c>
      <c r="Z229" s="337"/>
      <c r="AA229" s="336">
        <f>P!V231</f>
        <v>0</v>
      </c>
      <c r="AB229" s="337"/>
      <c r="AC229" s="336">
        <f>P!X231</f>
        <v>0</v>
      </c>
      <c r="AD229" s="337"/>
      <c r="AE229" s="336">
        <f>P!Z231</f>
        <v>0</v>
      </c>
      <c r="AF229" s="337"/>
      <c r="AG229" s="336">
        <f>P!AB231</f>
        <v>0</v>
      </c>
      <c r="AH229" s="337"/>
      <c r="AI229" s="336">
        <f>P!AD231</f>
        <v>0</v>
      </c>
      <c r="AJ229" s="337"/>
      <c r="AK229" s="336">
        <f>P!AF231</f>
        <v>0</v>
      </c>
      <c r="AL229" s="337"/>
      <c r="AM229" s="336">
        <f>P!AH231</f>
        <v>0</v>
      </c>
      <c r="AN229" s="269">
        <f t="shared" si="16"/>
        <v>12.5</v>
      </c>
      <c r="AO229" s="344">
        <f>P!AK231</f>
        <v>684.8</v>
      </c>
      <c r="AP229" s="345">
        <f t="shared" si="15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09" t="s">
        <v>302</v>
      </c>
      <c r="C230" s="85" t="s">
        <v>9</v>
      </c>
      <c r="D230" s="261">
        <f>[1]R!M231</f>
        <v>831.36714074079293</v>
      </c>
      <c r="E230" s="261">
        <f>[1]R!K231</f>
        <v>44.949999999999989</v>
      </c>
      <c r="F230" s="262">
        <f>P!AJ232</f>
        <v>0</v>
      </c>
      <c r="G230" s="262">
        <f>E230+F230</f>
        <v>44.949999999999989</v>
      </c>
      <c r="H230" s="295">
        <v>6.5</v>
      </c>
      <c r="I230" s="325"/>
      <c r="J230" s="324">
        <v>1</v>
      </c>
      <c r="K230" s="325"/>
      <c r="L230" s="324"/>
      <c r="M230" s="325"/>
      <c r="N230" s="324"/>
      <c r="O230" s="325"/>
      <c r="P230" s="324"/>
      <c r="Q230" s="325"/>
      <c r="R230" s="324"/>
      <c r="S230" s="325"/>
      <c r="T230" s="324"/>
      <c r="U230" s="325"/>
      <c r="V230" s="324"/>
      <c r="W230" s="325"/>
      <c r="X230" s="324"/>
      <c r="Y230" s="325"/>
      <c r="Z230" s="324"/>
      <c r="AA230" s="325"/>
      <c r="AB230" s="324"/>
      <c r="AC230" s="325"/>
      <c r="AD230" s="324"/>
      <c r="AE230" s="325"/>
      <c r="AF230" s="324"/>
      <c r="AG230" s="325"/>
      <c r="AH230" s="324"/>
      <c r="AI230" s="325"/>
      <c r="AJ230" s="324"/>
      <c r="AK230" s="325"/>
      <c r="AL230" s="324"/>
      <c r="AM230" s="325"/>
      <c r="AN230" s="269">
        <f t="shared" si="16"/>
        <v>0</v>
      </c>
      <c r="AO230" s="334">
        <f>P!AK232</f>
        <v>831.36714074079293</v>
      </c>
      <c r="AP230" s="335">
        <f t="shared" si="15"/>
        <v>44.949999999999989</v>
      </c>
      <c r="AQ230" s="87" t="str">
        <f t="shared" si="17"/>
        <v xml:space="preserve"> </v>
      </c>
    </row>
    <row r="231" spans="1:43">
      <c r="A231" s="85">
        <v>229</v>
      </c>
      <c r="B231" s="109" t="s">
        <v>56</v>
      </c>
      <c r="C231" s="85" t="s">
        <v>31</v>
      </c>
      <c r="D231" s="261">
        <f>[1]R!M232</f>
        <v>1.4000004715166068</v>
      </c>
      <c r="E231" s="261">
        <f>[1]R!K232</f>
        <v>2220</v>
      </c>
      <c r="F231" s="262">
        <f>P!AJ233</f>
        <v>0</v>
      </c>
      <c r="G231" s="262">
        <f>E231+F231</f>
        <v>2220</v>
      </c>
      <c r="H231" s="295">
        <v>344</v>
      </c>
      <c r="I231" s="325"/>
      <c r="J231" s="324">
        <v>45</v>
      </c>
      <c r="K231" s="325"/>
      <c r="L231" s="324"/>
      <c r="M231" s="325"/>
      <c r="N231" s="324"/>
      <c r="O231" s="325"/>
      <c r="P231" s="324"/>
      <c r="Q231" s="325"/>
      <c r="R231" s="324"/>
      <c r="S231" s="325"/>
      <c r="T231" s="324"/>
      <c r="U231" s="325"/>
      <c r="V231" s="324"/>
      <c r="W231" s="325"/>
      <c r="X231" s="324"/>
      <c r="Y231" s="325"/>
      <c r="Z231" s="324"/>
      <c r="AA231" s="325"/>
      <c r="AB231" s="324"/>
      <c r="AC231" s="325"/>
      <c r="AD231" s="324"/>
      <c r="AE231" s="325"/>
      <c r="AF231" s="324"/>
      <c r="AG231" s="325"/>
      <c r="AH231" s="324"/>
      <c r="AI231" s="325"/>
      <c r="AJ231" s="324"/>
      <c r="AK231" s="325"/>
      <c r="AL231" s="324"/>
      <c r="AM231" s="325"/>
      <c r="AN231" s="269">
        <f t="shared" si="16"/>
        <v>0</v>
      </c>
      <c r="AO231" s="270">
        <f>P!AK233</f>
        <v>1.4000004715166068</v>
      </c>
      <c r="AP231" s="271">
        <f t="shared" si="15"/>
        <v>2220</v>
      </c>
      <c r="AQ231" s="87" t="str">
        <f t="shared" si="17"/>
        <v xml:space="preserve"> </v>
      </c>
    </row>
    <row r="232" spans="1:43">
      <c r="A232" s="85">
        <v>230</v>
      </c>
      <c r="B232" s="109" t="s">
        <v>194</v>
      </c>
      <c r="C232" s="85" t="s">
        <v>31</v>
      </c>
      <c r="D232" s="261">
        <f>[1]R!M233</f>
        <v>25.540798466861204</v>
      </c>
      <c r="E232" s="261">
        <f>[1]R!K233</f>
        <v>123</v>
      </c>
      <c r="F232" s="262">
        <f>P!AJ234</f>
        <v>0</v>
      </c>
      <c r="G232" s="262">
        <f t="shared" si="18"/>
        <v>123</v>
      </c>
      <c r="H232" s="295">
        <v>42</v>
      </c>
      <c r="I232" s="325"/>
      <c r="J232" s="324">
        <v>30</v>
      </c>
      <c r="K232" s="325"/>
      <c r="L232" s="324"/>
      <c r="M232" s="325"/>
      <c r="N232" s="324"/>
      <c r="O232" s="325"/>
      <c r="P232" s="324"/>
      <c r="Q232" s="325"/>
      <c r="R232" s="324"/>
      <c r="S232" s="325"/>
      <c r="T232" s="324"/>
      <c r="U232" s="325"/>
      <c r="V232" s="324"/>
      <c r="W232" s="325"/>
      <c r="X232" s="324"/>
      <c r="Y232" s="325"/>
      <c r="Z232" s="324"/>
      <c r="AA232" s="325"/>
      <c r="AB232" s="324"/>
      <c r="AC232" s="325"/>
      <c r="AD232" s="324"/>
      <c r="AE232" s="325"/>
      <c r="AF232" s="324"/>
      <c r="AG232" s="325"/>
      <c r="AH232" s="324"/>
      <c r="AI232" s="325"/>
      <c r="AJ232" s="324"/>
      <c r="AK232" s="325"/>
      <c r="AL232" s="324"/>
      <c r="AM232" s="325"/>
      <c r="AN232" s="269">
        <f t="shared" si="16"/>
        <v>0</v>
      </c>
      <c r="AO232" s="270">
        <f>P!AK234</f>
        <v>25.540798466861204</v>
      </c>
      <c r="AP232" s="271">
        <f t="shared" si="15"/>
        <v>123</v>
      </c>
      <c r="AQ232" s="87" t="str">
        <f t="shared" si="17"/>
        <v xml:space="preserve"> </v>
      </c>
    </row>
    <row r="233" spans="1:43">
      <c r="A233" s="85">
        <v>231</v>
      </c>
      <c r="B233" s="109" t="s">
        <v>284</v>
      </c>
      <c r="C233" s="85" t="s">
        <v>9</v>
      </c>
      <c r="D233" s="261">
        <f>[1]R!M234</f>
        <v>500</v>
      </c>
      <c r="E233" s="261">
        <f>[1]R!K234</f>
        <v>0</v>
      </c>
      <c r="F233" s="262">
        <f>P!AJ235</f>
        <v>0</v>
      </c>
      <c r="G233" s="262">
        <f t="shared" si="18"/>
        <v>0</v>
      </c>
      <c r="H233" s="295"/>
      <c r="I233" s="296"/>
      <c r="J233" s="296"/>
      <c r="K233" s="296"/>
      <c r="L233" s="324"/>
      <c r="M233" s="296"/>
      <c r="N233" s="324"/>
      <c r="O233" s="296"/>
      <c r="P233" s="324"/>
      <c r="Q233" s="296"/>
      <c r="R233" s="324"/>
      <c r="S233" s="325"/>
      <c r="T233" s="324"/>
      <c r="U233" s="325"/>
      <c r="V233" s="324"/>
      <c r="W233" s="325"/>
      <c r="X233" s="324"/>
      <c r="Y233" s="325"/>
      <c r="Z233" s="324"/>
      <c r="AA233" s="325"/>
      <c r="AB233" s="324"/>
      <c r="AC233" s="325"/>
      <c r="AD233" s="324"/>
      <c r="AE233" s="325"/>
      <c r="AF233" s="324"/>
      <c r="AG233" s="325"/>
      <c r="AH233" s="324"/>
      <c r="AI233" s="325"/>
      <c r="AJ233" s="324"/>
      <c r="AK233" s="325"/>
      <c r="AL233" s="324"/>
      <c r="AM233" s="325"/>
      <c r="AN233" s="269">
        <f t="shared" si="16"/>
        <v>0</v>
      </c>
      <c r="AO233" s="270">
        <f>P!AK235</f>
        <v>500</v>
      </c>
      <c r="AP233" s="271">
        <f>G233-AN233</f>
        <v>0</v>
      </c>
      <c r="AQ233" s="87" t="str">
        <f t="shared" si="17"/>
        <v>০</v>
      </c>
    </row>
    <row r="234" spans="1:43">
      <c r="A234" s="85">
        <v>232</v>
      </c>
      <c r="B234" s="109" t="s">
        <v>291</v>
      </c>
      <c r="C234" s="85" t="s">
        <v>9</v>
      </c>
      <c r="D234" s="261">
        <f>[1]R!M235</f>
        <v>600</v>
      </c>
      <c r="E234" s="261">
        <f>[1]R!K235</f>
        <v>0</v>
      </c>
      <c r="F234" s="262">
        <f>P!AJ236</f>
        <v>0</v>
      </c>
      <c r="G234" s="262">
        <f t="shared" si="18"/>
        <v>0</v>
      </c>
      <c r="H234" s="295"/>
      <c r="I234" s="325"/>
      <c r="J234" s="324"/>
      <c r="K234" s="325"/>
      <c r="L234" s="324"/>
      <c r="M234" s="325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325"/>
      <c r="Z234" s="324"/>
      <c r="AA234" s="325"/>
      <c r="AB234" s="324"/>
      <c r="AC234" s="325"/>
      <c r="AD234" s="324"/>
      <c r="AE234" s="325"/>
      <c r="AF234" s="324"/>
      <c r="AG234" s="325"/>
      <c r="AH234" s="324"/>
      <c r="AI234" s="325"/>
      <c r="AJ234" s="324"/>
      <c r="AK234" s="325"/>
      <c r="AL234" s="324"/>
      <c r="AM234" s="325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3">
      <c r="A235" s="85">
        <v>233</v>
      </c>
      <c r="B235" s="109" t="s">
        <v>293</v>
      </c>
      <c r="C235" s="85" t="s">
        <v>9</v>
      </c>
      <c r="D235" s="261">
        <f>[1]R!M236</f>
        <v>480</v>
      </c>
      <c r="E235" s="261">
        <f>[1]R!K236</f>
        <v>0</v>
      </c>
      <c r="F235" s="262">
        <f>P!AJ237</f>
        <v>0</v>
      </c>
      <c r="G235" s="262">
        <f t="shared" si="18"/>
        <v>0</v>
      </c>
      <c r="H235" s="295"/>
      <c r="I235" s="325"/>
      <c r="J235" s="324"/>
      <c r="K235" s="325"/>
      <c r="L235" s="324"/>
      <c r="M235" s="325"/>
      <c r="N235" s="324"/>
      <c r="O235" s="325"/>
      <c r="P235" s="324"/>
      <c r="Q235" s="325"/>
      <c r="R235" s="324"/>
      <c r="S235" s="325"/>
      <c r="T235" s="324"/>
      <c r="U235" s="325"/>
      <c r="V235" s="324"/>
      <c r="W235" s="325"/>
      <c r="X235" s="324"/>
      <c r="Y235" s="325"/>
      <c r="Z235" s="324"/>
      <c r="AA235" s="325"/>
      <c r="AB235" s="324"/>
      <c r="AC235" s="325"/>
      <c r="AD235" s="324"/>
      <c r="AE235" s="325"/>
      <c r="AF235" s="324"/>
      <c r="AG235" s="325"/>
      <c r="AH235" s="324"/>
      <c r="AI235" s="325"/>
      <c r="AJ235" s="324"/>
      <c r="AK235" s="325"/>
      <c r="AL235" s="324"/>
      <c r="AM235" s="325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3">
      <c r="A236" s="85">
        <v>234</v>
      </c>
      <c r="B236" s="109" t="s">
        <v>292</v>
      </c>
      <c r="C236" s="85" t="s">
        <v>9</v>
      </c>
      <c r="D236" s="261">
        <f>[1]R!M237</f>
        <v>380</v>
      </c>
      <c r="E236" s="261">
        <f>[1]R!K237</f>
        <v>0</v>
      </c>
      <c r="F236" s="262">
        <f>P!AJ238</f>
        <v>0</v>
      </c>
      <c r="G236" s="262">
        <f t="shared" si="18"/>
        <v>0</v>
      </c>
      <c r="H236" s="295"/>
      <c r="I236" s="325"/>
      <c r="J236" s="324"/>
      <c r="K236" s="325"/>
      <c r="L236" s="324"/>
      <c r="M236" s="325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325"/>
      <c r="Z236" s="324"/>
      <c r="AA236" s="325"/>
      <c r="AB236" s="324"/>
      <c r="AC236" s="325"/>
      <c r="AD236" s="324"/>
      <c r="AE236" s="325"/>
      <c r="AF236" s="324"/>
      <c r="AG236" s="325"/>
      <c r="AH236" s="324"/>
      <c r="AI236" s="325"/>
      <c r="AJ236" s="324"/>
      <c r="AK236" s="325"/>
      <c r="AL236" s="324"/>
      <c r="AM236" s="325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3">
      <c r="A237" s="85">
        <v>235</v>
      </c>
      <c r="B237" s="109" t="s">
        <v>285</v>
      </c>
      <c r="C237" s="85" t="s">
        <v>9</v>
      </c>
      <c r="D237" s="261">
        <f>[1]R!M238</f>
        <v>336.66666666666669</v>
      </c>
      <c r="E237" s="261">
        <f>[1]R!K238</f>
        <v>0</v>
      </c>
      <c r="F237" s="262">
        <f>P!AJ239</f>
        <v>0</v>
      </c>
      <c r="G237" s="262">
        <f t="shared" si="18"/>
        <v>0</v>
      </c>
      <c r="H237" s="295"/>
      <c r="I237" s="296"/>
      <c r="J237" s="324">
        <v>1</v>
      </c>
      <c r="K237" s="296"/>
      <c r="L237" s="324"/>
      <c r="M237" s="296"/>
      <c r="N237" s="324"/>
      <c r="O237" s="296"/>
      <c r="P237" s="324"/>
      <c r="Q237" s="296"/>
      <c r="R237" s="324"/>
      <c r="S237" s="296"/>
      <c r="T237" s="324"/>
      <c r="U237" s="296"/>
      <c r="V237" s="324"/>
      <c r="W237" s="296"/>
      <c r="X237" s="324"/>
      <c r="Y237" s="325"/>
      <c r="Z237" s="324"/>
      <c r="AA237" s="325"/>
      <c r="AB237" s="324"/>
      <c r="AC237" s="325"/>
      <c r="AD237" s="324"/>
      <c r="AE237" s="325"/>
      <c r="AF237" s="324"/>
      <c r="AG237" s="325"/>
      <c r="AH237" s="324"/>
      <c r="AI237" s="325"/>
      <c r="AJ237" s="324"/>
      <c r="AK237" s="325"/>
      <c r="AL237" s="324"/>
      <c r="AM237" s="325"/>
      <c r="AN237" s="269">
        <f t="shared" si="16"/>
        <v>0</v>
      </c>
      <c r="AO237" s="270">
        <f>P!AK239</f>
        <v>336.66666666666669</v>
      </c>
      <c r="AP237" s="271">
        <f t="shared" si="15"/>
        <v>0</v>
      </c>
      <c r="AQ237" s="87" t="str">
        <f t="shared" si="17"/>
        <v>০</v>
      </c>
    </row>
    <row r="238" spans="1:43">
      <c r="A238" s="85">
        <v>236</v>
      </c>
      <c r="B238" s="109" t="s">
        <v>286</v>
      </c>
      <c r="C238" s="85" t="s">
        <v>9</v>
      </c>
      <c r="D238" s="261">
        <f>[1]R!M239</f>
        <v>474.54545454545456</v>
      </c>
      <c r="E238" s="261">
        <f>[1]R!K239</f>
        <v>0</v>
      </c>
      <c r="F238" s="262">
        <f>P!AJ240</f>
        <v>0</v>
      </c>
      <c r="G238" s="262">
        <f t="shared" si="18"/>
        <v>0</v>
      </c>
      <c r="H238" s="295"/>
      <c r="I238" s="296"/>
      <c r="J238" s="324"/>
      <c r="K238" s="296"/>
      <c r="L238" s="324"/>
      <c r="M238" s="296"/>
      <c r="N238" s="324"/>
      <c r="O238" s="296"/>
      <c r="P238" s="324"/>
      <c r="Q238" s="296"/>
      <c r="R238" s="324"/>
      <c r="S238" s="296"/>
      <c r="T238" s="324"/>
      <c r="U238" s="296"/>
      <c r="V238" s="324"/>
      <c r="W238" s="296"/>
      <c r="X238" s="324"/>
      <c r="Y238" s="325"/>
      <c r="Z238" s="324"/>
      <c r="AA238" s="325"/>
      <c r="AB238" s="324"/>
      <c r="AC238" s="325"/>
      <c r="AD238" s="324"/>
      <c r="AE238" s="325"/>
      <c r="AF238" s="324"/>
      <c r="AG238" s="325"/>
      <c r="AH238" s="324"/>
      <c r="AI238" s="325"/>
      <c r="AJ238" s="324"/>
      <c r="AK238" s="325"/>
      <c r="AL238" s="324"/>
      <c r="AM238" s="325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3">
      <c r="A239" s="85">
        <v>237</v>
      </c>
      <c r="B239" s="109" t="s">
        <v>287</v>
      </c>
      <c r="C239" s="85" t="s">
        <v>9</v>
      </c>
      <c r="D239" s="261">
        <f>[1]R!M240</f>
        <v>380</v>
      </c>
      <c r="E239" s="261">
        <f>[1]R!K240</f>
        <v>0</v>
      </c>
      <c r="F239" s="262">
        <f>P!AJ241</f>
        <v>35</v>
      </c>
      <c r="G239" s="262">
        <f t="shared" si="18"/>
        <v>35</v>
      </c>
      <c r="H239" s="295"/>
      <c r="I239" s="325"/>
      <c r="J239" s="324">
        <v>35</v>
      </c>
      <c r="K239" s="325"/>
      <c r="L239" s="324"/>
      <c r="M239" s="325"/>
      <c r="N239" s="324"/>
      <c r="O239" s="325"/>
      <c r="P239" s="324"/>
      <c r="Q239" s="325"/>
      <c r="R239" s="324"/>
      <c r="S239" s="325"/>
      <c r="T239" s="324"/>
      <c r="U239" s="325"/>
      <c r="V239" s="324"/>
      <c r="W239" s="325"/>
      <c r="X239" s="324"/>
      <c r="Y239" s="325"/>
      <c r="Z239" s="324"/>
      <c r="AA239" s="325"/>
      <c r="AB239" s="324"/>
      <c r="AC239" s="325"/>
      <c r="AD239" s="324"/>
      <c r="AE239" s="325"/>
      <c r="AF239" s="324"/>
      <c r="AG239" s="325"/>
      <c r="AH239" s="324"/>
      <c r="AI239" s="325"/>
      <c r="AJ239" s="324"/>
      <c r="AK239" s="325"/>
      <c r="AL239" s="324"/>
      <c r="AM239" s="325"/>
      <c r="AN239" s="269">
        <f t="shared" si="16"/>
        <v>0</v>
      </c>
      <c r="AO239" s="270">
        <f>P!AK241</f>
        <v>330</v>
      </c>
      <c r="AP239" s="271">
        <f t="shared" si="15"/>
        <v>35</v>
      </c>
      <c r="AQ239" s="87" t="str">
        <f t="shared" si="17"/>
        <v xml:space="preserve"> </v>
      </c>
    </row>
    <row r="240" spans="1:43">
      <c r="A240" s="85">
        <v>238</v>
      </c>
      <c r="B240" s="109" t="s">
        <v>195</v>
      </c>
      <c r="C240" s="85" t="s">
        <v>9</v>
      </c>
      <c r="D240" s="261">
        <f>[1]R!M241</f>
        <v>270</v>
      </c>
      <c r="E240" s="261">
        <f>[1]R!K241</f>
        <v>0</v>
      </c>
      <c r="F240" s="262">
        <f>P!AJ242</f>
        <v>0</v>
      </c>
      <c r="G240" s="262">
        <f t="shared" si="18"/>
        <v>0</v>
      </c>
      <c r="H240" s="295"/>
      <c r="I240" s="325"/>
      <c r="J240" s="324"/>
      <c r="K240" s="325"/>
      <c r="L240" s="324"/>
      <c r="M240" s="325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25"/>
      <c r="Z240" s="324"/>
      <c r="AA240" s="325"/>
      <c r="AB240" s="324"/>
      <c r="AC240" s="325"/>
      <c r="AD240" s="324"/>
      <c r="AE240" s="325"/>
      <c r="AF240" s="324"/>
      <c r="AG240" s="325"/>
      <c r="AH240" s="324"/>
      <c r="AI240" s="325"/>
      <c r="AJ240" s="324"/>
      <c r="AK240" s="325"/>
      <c r="AL240" s="324"/>
      <c r="AM240" s="325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412</v>
      </c>
      <c r="C241" s="85" t="s">
        <v>9</v>
      </c>
      <c r="D241" s="261">
        <f>[1]R!M242</f>
        <v>0</v>
      </c>
      <c r="E241" s="261">
        <f>[1]R!K242</f>
        <v>0</v>
      </c>
      <c r="F241" s="262">
        <f>P!AJ243</f>
        <v>0</v>
      </c>
      <c r="G241" s="262">
        <f t="shared" si="18"/>
        <v>0</v>
      </c>
      <c r="H241" s="295"/>
      <c r="I241" s="325"/>
      <c r="J241" s="324"/>
      <c r="K241" s="325"/>
      <c r="L241" s="324"/>
      <c r="M241" s="325"/>
      <c r="N241" s="324"/>
      <c r="O241" s="325"/>
      <c r="P241" s="324"/>
      <c r="Q241" s="325"/>
      <c r="R241" s="324"/>
      <c r="S241" s="325"/>
      <c r="T241" s="324"/>
      <c r="U241" s="325"/>
      <c r="V241" s="324"/>
      <c r="W241" s="325"/>
      <c r="X241" s="324"/>
      <c r="Y241" s="325"/>
      <c r="Z241" s="324"/>
      <c r="AA241" s="325"/>
      <c r="AB241" s="324"/>
      <c r="AC241" s="325"/>
      <c r="AD241" s="324"/>
      <c r="AE241" s="325"/>
      <c r="AF241" s="324"/>
      <c r="AG241" s="325"/>
      <c r="AH241" s="324"/>
      <c r="AI241" s="325"/>
      <c r="AJ241" s="324"/>
      <c r="AK241" s="325"/>
      <c r="AL241" s="324"/>
      <c r="AM241" s="325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f>[1]R!M243</f>
        <v>280</v>
      </c>
      <c r="E242" s="261">
        <f>[1]R!K243</f>
        <v>0</v>
      </c>
      <c r="F242" s="262">
        <f>P!AJ244</f>
        <v>0</v>
      </c>
      <c r="G242" s="262">
        <f t="shared" si="18"/>
        <v>0</v>
      </c>
      <c r="H242" s="295"/>
      <c r="I242" s="325"/>
      <c r="J242" s="324"/>
      <c r="K242" s="325"/>
      <c r="L242" s="324"/>
      <c r="M242" s="325"/>
      <c r="N242" s="324"/>
      <c r="O242" s="325"/>
      <c r="P242" s="324"/>
      <c r="Q242" s="325"/>
      <c r="R242" s="324"/>
      <c r="S242" s="325"/>
      <c r="T242" s="324"/>
      <c r="U242" s="325"/>
      <c r="V242" s="324"/>
      <c r="W242" s="325"/>
      <c r="X242" s="324"/>
      <c r="Y242" s="325"/>
      <c r="Z242" s="324"/>
      <c r="AA242" s="325"/>
      <c r="AB242" s="324"/>
      <c r="AC242" s="325"/>
      <c r="AD242" s="324"/>
      <c r="AE242" s="325"/>
      <c r="AF242" s="324"/>
      <c r="AG242" s="325"/>
      <c r="AH242" s="324"/>
      <c r="AI242" s="325"/>
      <c r="AJ242" s="324"/>
      <c r="AK242" s="325"/>
      <c r="AL242" s="324"/>
      <c r="AM242" s="325"/>
      <c r="AN242" s="269">
        <f t="shared" si="16"/>
        <v>0</v>
      </c>
      <c r="AO242" s="332">
        <f>P!AK244</f>
        <v>280</v>
      </c>
      <c r="AP242" s="333">
        <f t="shared" si="15"/>
        <v>0</v>
      </c>
      <c r="AQ242" s="87" t="str">
        <f t="shared" si="17"/>
        <v>০</v>
      </c>
    </row>
    <row r="243" spans="1:53">
      <c r="A243" s="85">
        <v>241</v>
      </c>
      <c r="B243" s="109" t="s">
        <v>198</v>
      </c>
      <c r="C243" s="85" t="s">
        <v>31</v>
      </c>
      <c r="D243" s="261">
        <f>[1]R!M244</f>
        <v>9.4243055555555557</v>
      </c>
      <c r="E243" s="261">
        <f>[1]R!K244</f>
        <v>0</v>
      </c>
      <c r="F243" s="262">
        <f>P!AJ245</f>
        <v>53</v>
      </c>
      <c r="G243" s="313">
        <f t="shared" si="18"/>
        <v>53</v>
      </c>
      <c r="H243" s="312"/>
      <c r="I243" s="336">
        <f>P!D245</f>
        <v>0</v>
      </c>
      <c r="J243" s="337"/>
      <c r="K243" s="336">
        <f>P!F245</f>
        <v>53</v>
      </c>
      <c r="L243" s="337"/>
      <c r="M243" s="336">
        <f>P!H245</f>
        <v>0</v>
      </c>
      <c r="N243" s="337"/>
      <c r="O243" s="336">
        <f>P!J245</f>
        <v>0</v>
      </c>
      <c r="P243" s="337"/>
      <c r="Q243" s="336">
        <f>P!L245</f>
        <v>0</v>
      </c>
      <c r="R243" s="337"/>
      <c r="S243" s="336">
        <f>P!N245</f>
        <v>0</v>
      </c>
      <c r="T243" s="337"/>
      <c r="U243" s="336">
        <f>P!P245</f>
        <v>0</v>
      </c>
      <c r="V243" s="337"/>
      <c r="W243" s="336">
        <f>P!R245</f>
        <v>0</v>
      </c>
      <c r="X243" s="337"/>
      <c r="Y243" s="336">
        <f>P!T245</f>
        <v>0</v>
      </c>
      <c r="Z243" s="337"/>
      <c r="AA243" s="336">
        <f>P!V245</f>
        <v>0</v>
      </c>
      <c r="AB243" s="337"/>
      <c r="AC243" s="336">
        <f>P!X245</f>
        <v>0</v>
      </c>
      <c r="AD243" s="337"/>
      <c r="AE243" s="336">
        <f>P!Z245</f>
        <v>0</v>
      </c>
      <c r="AF243" s="337"/>
      <c r="AG243" s="336">
        <f>P!AB245</f>
        <v>0</v>
      </c>
      <c r="AH243" s="337"/>
      <c r="AI243" s="336">
        <f>P!AD245</f>
        <v>0</v>
      </c>
      <c r="AJ243" s="337"/>
      <c r="AK243" s="336">
        <f>P!AF245</f>
        <v>0</v>
      </c>
      <c r="AL243" s="337"/>
      <c r="AM243" s="336">
        <f>P!AH245</f>
        <v>0</v>
      </c>
      <c r="AN243" s="269">
        <f t="shared" si="16"/>
        <v>53</v>
      </c>
      <c r="AO243" s="342">
        <f>P!AK245</f>
        <v>10</v>
      </c>
      <c r="AP243" s="343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411</v>
      </c>
      <c r="C244" s="85" t="s">
        <v>9</v>
      </c>
      <c r="D244" s="261">
        <f>[1]R!M245</f>
        <v>338.66666666666669</v>
      </c>
      <c r="E244" s="261">
        <f>[1]R!K245</f>
        <v>0</v>
      </c>
      <c r="F244" s="262">
        <f>P!AJ246</f>
        <v>0</v>
      </c>
      <c r="G244" s="308">
        <f t="shared" si="18"/>
        <v>0</v>
      </c>
      <c r="H244" s="331"/>
      <c r="I244" s="336">
        <f>P!D246</f>
        <v>0</v>
      </c>
      <c r="J244" s="337"/>
      <c r="K244" s="336">
        <f>P!F246</f>
        <v>0</v>
      </c>
      <c r="L244" s="337"/>
      <c r="M244" s="336">
        <f>P!H246</f>
        <v>0</v>
      </c>
      <c r="N244" s="337"/>
      <c r="O244" s="336">
        <f>P!J246</f>
        <v>0</v>
      </c>
      <c r="P244" s="337"/>
      <c r="Q244" s="336">
        <f>P!L246</f>
        <v>0</v>
      </c>
      <c r="R244" s="337"/>
      <c r="S244" s="336">
        <f>P!N246</f>
        <v>0</v>
      </c>
      <c r="T244" s="337"/>
      <c r="U244" s="336">
        <f>P!P246</f>
        <v>0</v>
      </c>
      <c r="V244" s="337"/>
      <c r="W244" s="336">
        <f>P!R246</f>
        <v>0</v>
      </c>
      <c r="X244" s="337"/>
      <c r="Y244" s="336">
        <f>P!T246</f>
        <v>0</v>
      </c>
      <c r="Z244" s="337"/>
      <c r="AA244" s="336">
        <f>P!V246</f>
        <v>0</v>
      </c>
      <c r="AB244" s="337"/>
      <c r="AC244" s="336">
        <f>P!X246</f>
        <v>0</v>
      </c>
      <c r="AD244" s="337"/>
      <c r="AE244" s="336">
        <f>P!Z246</f>
        <v>0</v>
      </c>
      <c r="AF244" s="337"/>
      <c r="AG244" s="336">
        <f>P!AB246</f>
        <v>0</v>
      </c>
      <c r="AH244" s="337"/>
      <c r="AI244" s="336">
        <f>P!AD246</f>
        <v>0</v>
      </c>
      <c r="AJ244" s="337"/>
      <c r="AK244" s="336">
        <f>P!AF246</f>
        <v>0</v>
      </c>
      <c r="AL244" s="337"/>
      <c r="AM244" s="336">
        <f>P!AH246</f>
        <v>0</v>
      </c>
      <c r="AN244" s="269">
        <f t="shared" si="16"/>
        <v>0</v>
      </c>
      <c r="AO244" s="344">
        <f>P!AK246</f>
        <v>338.66666666666669</v>
      </c>
      <c r="AP244" s="345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f>[1]R!M246</f>
        <v>349.99995357162567</v>
      </c>
      <c r="E245" s="261">
        <f>[1]R!K246</f>
        <v>13.5</v>
      </c>
      <c r="F245" s="262">
        <f>P!AJ247</f>
        <v>0</v>
      </c>
      <c r="G245" s="262">
        <f t="shared" si="18"/>
        <v>13.5</v>
      </c>
      <c r="H245" s="295">
        <v>1.5</v>
      </c>
      <c r="I245" s="325"/>
      <c r="J245" s="324">
        <v>10</v>
      </c>
      <c r="K245" s="325"/>
      <c r="L245" s="324"/>
      <c r="M245" s="325"/>
      <c r="N245" s="324"/>
      <c r="O245" s="325"/>
      <c r="P245" s="324"/>
      <c r="Q245" s="325"/>
      <c r="R245" s="324"/>
      <c r="S245" s="325"/>
      <c r="T245" s="324"/>
      <c r="U245" s="325"/>
      <c r="V245" s="324"/>
      <c r="W245" s="325"/>
      <c r="X245" s="324"/>
      <c r="Y245" s="325"/>
      <c r="Z245" s="324"/>
      <c r="AA245" s="325"/>
      <c r="AB245" s="324"/>
      <c r="AC245" s="325"/>
      <c r="AD245" s="324"/>
      <c r="AE245" s="325"/>
      <c r="AF245" s="324"/>
      <c r="AG245" s="325"/>
      <c r="AH245" s="324"/>
      <c r="AI245" s="325"/>
      <c r="AJ245" s="324"/>
      <c r="AK245" s="325"/>
      <c r="AL245" s="324"/>
      <c r="AM245" s="325"/>
      <c r="AN245" s="269">
        <f t="shared" si="16"/>
        <v>0</v>
      </c>
      <c r="AO245" s="334">
        <f>P!AK247</f>
        <v>349.99995357162567</v>
      </c>
      <c r="AP245" s="335">
        <f t="shared" si="15"/>
        <v>13.5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f>[1]R!M247</f>
        <v>25</v>
      </c>
      <c r="E246" s="261">
        <f>[1]R!K247</f>
        <v>0</v>
      </c>
      <c r="F246" s="262">
        <f>P!AJ248</f>
        <v>0</v>
      </c>
      <c r="G246" s="313">
        <f>E246+F246</f>
        <v>0</v>
      </c>
      <c r="H246" s="331"/>
      <c r="I246" s="336">
        <f>P!D248</f>
        <v>0</v>
      </c>
      <c r="J246" s="337"/>
      <c r="K246" s="336">
        <f>P!F248</f>
        <v>0</v>
      </c>
      <c r="L246" s="337"/>
      <c r="M246" s="336">
        <f>P!H248</f>
        <v>0</v>
      </c>
      <c r="N246" s="337"/>
      <c r="O246" s="336">
        <f>P!J248</f>
        <v>0</v>
      </c>
      <c r="P246" s="337"/>
      <c r="Q246" s="336">
        <f>P!L248</f>
        <v>0</v>
      </c>
      <c r="R246" s="337"/>
      <c r="S246" s="336">
        <f>P!N248</f>
        <v>0</v>
      </c>
      <c r="T246" s="337"/>
      <c r="U246" s="336">
        <f>P!P248</f>
        <v>0</v>
      </c>
      <c r="V246" s="337"/>
      <c r="W246" s="336">
        <f>P!R248</f>
        <v>0</v>
      </c>
      <c r="X246" s="337"/>
      <c r="Y246" s="336">
        <f>P!T248</f>
        <v>0</v>
      </c>
      <c r="Z246" s="337"/>
      <c r="AA246" s="336">
        <f>P!V248</f>
        <v>0</v>
      </c>
      <c r="AB246" s="337"/>
      <c r="AC246" s="336">
        <f>P!X248</f>
        <v>0</v>
      </c>
      <c r="AD246" s="337"/>
      <c r="AE246" s="336">
        <f>P!Z248</f>
        <v>0</v>
      </c>
      <c r="AF246" s="337"/>
      <c r="AG246" s="336">
        <f>P!AB248</f>
        <v>0</v>
      </c>
      <c r="AH246" s="337"/>
      <c r="AI246" s="336">
        <f>P!AD248</f>
        <v>0</v>
      </c>
      <c r="AJ246" s="337"/>
      <c r="AK246" s="336">
        <f>P!AF248</f>
        <v>0</v>
      </c>
      <c r="AL246" s="337"/>
      <c r="AM246" s="336">
        <f>P!AH248</f>
        <v>0</v>
      </c>
      <c r="AN246" s="269">
        <f t="shared" si="16"/>
        <v>0</v>
      </c>
      <c r="AO246" s="270">
        <f>P!AK248</f>
        <v>25</v>
      </c>
      <c r="AP246" s="345">
        <f t="shared" si="15"/>
        <v>0</v>
      </c>
      <c r="AQ246" s="87" t="str">
        <f t="shared" si="17"/>
        <v>০</v>
      </c>
    </row>
    <row r="247" spans="1:53" s="320" customFormat="1" ht="17.25" customHeight="1">
      <c r="A247" s="85">
        <v>245</v>
      </c>
      <c r="B247" s="289" t="s">
        <v>423</v>
      </c>
      <c r="C247" s="85" t="s">
        <v>31</v>
      </c>
      <c r="D247" s="261">
        <f>[1]R!M248</f>
        <v>1</v>
      </c>
      <c r="E247" s="261">
        <f>[1]R!K248</f>
        <v>0</v>
      </c>
      <c r="F247" s="317">
        <f>P!AJ249</f>
        <v>4350</v>
      </c>
      <c r="G247" s="318">
        <f t="shared" si="18"/>
        <v>4350</v>
      </c>
      <c r="H247" s="312"/>
      <c r="I247" s="336">
        <f>P!D249</f>
        <v>0</v>
      </c>
      <c r="J247" s="337"/>
      <c r="K247" s="336">
        <f>P!F249</f>
        <v>4350</v>
      </c>
      <c r="L247" s="337"/>
      <c r="M247" s="336">
        <f>P!H249</f>
        <v>0</v>
      </c>
      <c r="N247" s="337"/>
      <c r="O247" s="336">
        <f>P!J249</f>
        <v>0</v>
      </c>
      <c r="P247" s="337"/>
      <c r="Q247" s="336">
        <f>P!L249</f>
        <v>0</v>
      </c>
      <c r="R247" s="337"/>
      <c r="S247" s="336">
        <f>P!N249</f>
        <v>0</v>
      </c>
      <c r="T247" s="337"/>
      <c r="U247" s="336">
        <f>P!P249</f>
        <v>0</v>
      </c>
      <c r="V247" s="337"/>
      <c r="W247" s="336">
        <f>P!R249</f>
        <v>0</v>
      </c>
      <c r="X247" s="337"/>
      <c r="Y247" s="336">
        <f>P!T249</f>
        <v>0</v>
      </c>
      <c r="Z247" s="337"/>
      <c r="AA247" s="336">
        <f>P!V249</f>
        <v>0</v>
      </c>
      <c r="AB247" s="337"/>
      <c r="AC247" s="336">
        <f>P!X249</f>
        <v>0</v>
      </c>
      <c r="AD247" s="337"/>
      <c r="AE247" s="336">
        <f>P!Z249</f>
        <v>0</v>
      </c>
      <c r="AF247" s="337"/>
      <c r="AG247" s="336">
        <f>P!AB249</f>
        <v>0</v>
      </c>
      <c r="AH247" s="337"/>
      <c r="AI247" s="336">
        <f>P!AD249</f>
        <v>0</v>
      </c>
      <c r="AJ247" s="337"/>
      <c r="AK247" s="336">
        <f>P!AF249</f>
        <v>0</v>
      </c>
      <c r="AL247" s="337"/>
      <c r="AM247" s="336">
        <f>P!AH249</f>
        <v>0</v>
      </c>
      <c r="AN247" s="269">
        <f t="shared" si="16"/>
        <v>4350</v>
      </c>
      <c r="AO247" s="269">
        <f>P!AK249</f>
        <v>1</v>
      </c>
      <c r="AP247" s="346">
        <f t="shared" si="15"/>
        <v>0</v>
      </c>
      <c r="AQ247" s="319" t="str">
        <f t="shared" si="17"/>
        <v>০</v>
      </c>
      <c r="AS247" s="321"/>
      <c r="BA247" s="321"/>
    </row>
    <row r="248" spans="1:53">
      <c r="A248" s="85">
        <v>246</v>
      </c>
      <c r="B248" s="86" t="s">
        <v>202</v>
      </c>
      <c r="C248" s="85" t="s">
        <v>10</v>
      </c>
      <c r="D248" s="261">
        <f>[1]R!M249</f>
        <v>1</v>
      </c>
      <c r="E248" s="261">
        <f>[1]R!K249</f>
        <v>0</v>
      </c>
      <c r="F248" s="262">
        <f>P!AJ250</f>
        <v>320</v>
      </c>
      <c r="G248" s="308">
        <f t="shared" si="18"/>
        <v>320</v>
      </c>
      <c r="H248" s="331"/>
      <c r="I248" s="336">
        <f>P!D250</f>
        <v>0</v>
      </c>
      <c r="J248" s="337"/>
      <c r="K248" s="336">
        <f>P!F250</f>
        <v>320</v>
      </c>
      <c r="L248" s="337"/>
      <c r="M248" s="336">
        <f>P!H250</f>
        <v>0</v>
      </c>
      <c r="N248" s="337"/>
      <c r="O248" s="336">
        <f>P!J250</f>
        <v>0</v>
      </c>
      <c r="P248" s="337"/>
      <c r="Q248" s="336">
        <f>P!L250</f>
        <v>0</v>
      </c>
      <c r="R248" s="337"/>
      <c r="S248" s="336">
        <f>P!N250</f>
        <v>0</v>
      </c>
      <c r="T248" s="337"/>
      <c r="U248" s="336">
        <f>P!P250</f>
        <v>0</v>
      </c>
      <c r="V248" s="337"/>
      <c r="W248" s="336">
        <f>P!R250</f>
        <v>0</v>
      </c>
      <c r="X248" s="337"/>
      <c r="Y248" s="336">
        <f>P!T250</f>
        <v>0</v>
      </c>
      <c r="Z248" s="337"/>
      <c r="AA248" s="336">
        <f>P!V250</f>
        <v>0</v>
      </c>
      <c r="AB248" s="337"/>
      <c r="AC248" s="336">
        <f>P!X250</f>
        <v>0</v>
      </c>
      <c r="AD248" s="337"/>
      <c r="AE248" s="336">
        <f>P!Z250</f>
        <v>0</v>
      </c>
      <c r="AF248" s="337"/>
      <c r="AG248" s="336">
        <f>P!AB250</f>
        <v>0</v>
      </c>
      <c r="AH248" s="337"/>
      <c r="AI248" s="336">
        <f>P!AD250</f>
        <v>0</v>
      </c>
      <c r="AJ248" s="337"/>
      <c r="AK248" s="336">
        <f>P!AF250</f>
        <v>0</v>
      </c>
      <c r="AL248" s="337"/>
      <c r="AM248" s="336">
        <f>P!AH250</f>
        <v>0</v>
      </c>
      <c r="AN248" s="269">
        <f t="shared" si="16"/>
        <v>320</v>
      </c>
      <c r="AO248" s="270">
        <f>P!AK250</f>
        <v>1</v>
      </c>
      <c r="AP248" s="345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f>[1]R!M250</f>
        <v>1</v>
      </c>
      <c r="E249" s="261">
        <f>[1]R!K250</f>
        <v>0</v>
      </c>
      <c r="F249" s="262">
        <f>P!AJ251</f>
        <v>0</v>
      </c>
      <c r="G249" s="308">
        <f t="shared" si="18"/>
        <v>0</v>
      </c>
      <c r="H249" s="331"/>
      <c r="I249" s="336">
        <f>P!D251</f>
        <v>0</v>
      </c>
      <c r="J249" s="337"/>
      <c r="K249" s="336">
        <f>P!F251</f>
        <v>0</v>
      </c>
      <c r="L249" s="337"/>
      <c r="M249" s="336">
        <f>P!H251</f>
        <v>0</v>
      </c>
      <c r="N249" s="337"/>
      <c r="O249" s="336">
        <f>P!J251</f>
        <v>0</v>
      </c>
      <c r="P249" s="337"/>
      <c r="Q249" s="336">
        <f>P!L251</f>
        <v>0</v>
      </c>
      <c r="R249" s="337"/>
      <c r="S249" s="336">
        <f>P!N251</f>
        <v>0</v>
      </c>
      <c r="T249" s="337"/>
      <c r="U249" s="336">
        <f>P!P251</f>
        <v>0</v>
      </c>
      <c r="V249" s="337"/>
      <c r="W249" s="336">
        <f>P!R251</f>
        <v>0</v>
      </c>
      <c r="X249" s="337"/>
      <c r="Y249" s="336">
        <f>P!T251</f>
        <v>0</v>
      </c>
      <c r="Z249" s="337"/>
      <c r="AA249" s="336">
        <f>P!V251</f>
        <v>0</v>
      </c>
      <c r="AB249" s="337"/>
      <c r="AC249" s="336">
        <f>P!X251</f>
        <v>0</v>
      </c>
      <c r="AD249" s="337"/>
      <c r="AE249" s="336">
        <f>P!Z251</f>
        <v>0</v>
      </c>
      <c r="AF249" s="337"/>
      <c r="AG249" s="336">
        <f>P!AB251</f>
        <v>0</v>
      </c>
      <c r="AH249" s="337"/>
      <c r="AI249" s="336">
        <f>P!AD251</f>
        <v>0</v>
      </c>
      <c r="AJ249" s="337"/>
      <c r="AK249" s="336">
        <f>P!AF251</f>
        <v>0</v>
      </c>
      <c r="AL249" s="337"/>
      <c r="AM249" s="336">
        <f>P!AH251</f>
        <v>0</v>
      </c>
      <c r="AN249" s="269">
        <f t="shared" si="16"/>
        <v>0</v>
      </c>
      <c r="AO249" s="270">
        <f>P!AK251</f>
        <v>1</v>
      </c>
      <c r="AP249" s="345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f>[1]R!M251</f>
        <v>1</v>
      </c>
      <c r="E250" s="261">
        <f>[1]R!K251</f>
        <v>0</v>
      </c>
      <c r="F250" s="262">
        <f>P!AJ252</f>
        <v>300</v>
      </c>
      <c r="G250" s="308">
        <f t="shared" si="18"/>
        <v>300</v>
      </c>
      <c r="H250" s="331"/>
      <c r="I250" s="336">
        <f>P!D252</f>
        <v>250</v>
      </c>
      <c r="J250" s="337"/>
      <c r="K250" s="336">
        <f>P!F252</f>
        <v>50</v>
      </c>
      <c r="L250" s="337"/>
      <c r="M250" s="336">
        <f>P!H252</f>
        <v>0</v>
      </c>
      <c r="N250" s="337"/>
      <c r="O250" s="336">
        <f>P!J252</f>
        <v>0</v>
      </c>
      <c r="P250" s="337"/>
      <c r="Q250" s="336">
        <f>P!L252</f>
        <v>0</v>
      </c>
      <c r="R250" s="337"/>
      <c r="S250" s="336">
        <f>P!N252</f>
        <v>0</v>
      </c>
      <c r="T250" s="337"/>
      <c r="U250" s="336">
        <f>P!P252</f>
        <v>0</v>
      </c>
      <c r="V250" s="337"/>
      <c r="W250" s="336">
        <f>P!R252</f>
        <v>0</v>
      </c>
      <c r="X250" s="337"/>
      <c r="Y250" s="336">
        <f>P!T252</f>
        <v>0</v>
      </c>
      <c r="Z250" s="337"/>
      <c r="AA250" s="336">
        <f>P!V252</f>
        <v>0</v>
      </c>
      <c r="AB250" s="337"/>
      <c r="AC250" s="336">
        <f>P!X252</f>
        <v>0</v>
      </c>
      <c r="AD250" s="337"/>
      <c r="AE250" s="336">
        <f>P!Z252</f>
        <v>0</v>
      </c>
      <c r="AF250" s="337"/>
      <c r="AG250" s="336">
        <f>P!AB252</f>
        <v>0</v>
      </c>
      <c r="AH250" s="337"/>
      <c r="AI250" s="336">
        <f>P!AD252</f>
        <v>0</v>
      </c>
      <c r="AJ250" s="337"/>
      <c r="AK250" s="336">
        <f>P!AF252</f>
        <v>0</v>
      </c>
      <c r="AL250" s="337"/>
      <c r="AM250" s="336">
        <f>P!AH252</f>
        <v>0</v>
      </c>
      <c r="AN250" s="269">
        <f t="shared" si="16"/>
        <v>300</v>
      </c>
      <c r="AO250" s="270">
        <f>P!AK252</f>
        <v>1</v>
      </c>
      <c r="AP250" s="345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f>[1]R!M252</f>
        <v>1</v>
      </c>
      <c r="E251" s="261">
        <f>[1]R!K252</f>
        <v>0</v>
      </c>
      <c r="F251" s="262">
        <f>P!AJ253</f>
        <v>1170</v>
      </c>
      <c r="G251" s="308">
        <f t="shared" si="18"/>
        <v>1170</v>
      </c>
      <c r="H251" s="331"/>
      <c r="I251" s="336">
        <f>P!D253</f>
        <v>400</v>
      </c>
      <c r="J251" s="337"/>
      <c r="K251" s="336">
        <f>P!F253</f>
        <v>770</v>
      </c>
      <c r="L251" s="337"/>
      <c r="M251" s="336">
        <f>P!H253</f>
        <v>0</v>
      </c>
      <c r="N251" s="337"/>
      <c r="O251" s="336">
        <f>P!J253</f>
        <v>0</v>
      </c>
      <c r="P251" s="337"/>
      <c r="Q251" s="336">
        <f>P!L253</f>
        <v>0</v>
      </c>
      <c r="R251" s="337"/>
      <c r="S251" s="336">
        <f>P!N253</f>
        <v>0</v>
      </c>
      <c r="T251" s="337"/>
      <c r="U251" s="336">
        <f>P!P253</f>
        <v>0</v>
      </c>
      <c r="V251" s="337"/>
      <c r="W251" s="336">
        <f>P!R253</f>
        <v>0</v>
      </c>
      <c r="X251" s="337"/>
      <c r="Y251" s="336">
        <f>P!T253</f>
        <v>0</v>
      </c>
      <c r="Z251" s="337"/>
      <c r="AA251" s="336">
        <f>P!V253</f>
        <v>0</v>
      </c>
      <c r="AB251" s="337"/>
      <c r="AC251" s="336">
        <f>P!X253</f>
        <v>0</v>
      </c>
      <c r="AD251" s="337"/>
      <c r="AE251" s="336">
        <f>P!Z253</f>
        <v>0</v>
      </c>
      <c r="AF251" s="337"/>
      <c r="AG251" s="336">
        <f>P!AB253</f>
        <v>0</v>
      </c>
      <c r="AH251" s="337"/>
      <c r="AI251" s="336">
        <f>P!AD253</f>
        <v>0</v>
      </c>
      <c r="AJ251" s="337"/>
      <c r="AK251" s="336">
        <f>P!AF253</f>
        <v>0</v>
      </c>
      <c r="AL251" s="337"/>
      <c r="AM251" s="336">
        <f>P!AH253</f>
        <v>0</v>
      </c>
      <c r="AN251" s="269">
        <f t="shared" si="16"/>
        <v>1170</v>
      </c>
      <c r="AO251" s="270">
        <f>P!AK253</f>
        <v>1</v>
      </c>
      <c r="AP251" s="345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f>[1]R!M253</f>
        <v>1</v>
      </c>
      <c r="E252" s="261">
        <f>[1]R!K253</f>
        <v>0</v>
      </c>
      <c r="F252" s="262">
        <f>P!AJ254</f>
        <v>300</v>
      </c>
      <c r="G252" s="308">
        <f t="shared" si="18"/>
        <v>300</v>
      </c>
      <c r="H252" s="331"/>
      <c r="I252" s="336">
        <f>P!D254</f>
        <v>300</v>
      </c>
      <c r="J252" s="337"/>
      <c r="K252" s="336">
        <f>P!F254</f>
        <v>0</v>
      </c>
      <c r="L252" s="337"/>
      <c r="M252" s="336">
        <f>P!H254</f>
        <v>0</v>
      </c>
      <c r="N252" s="337"/>
      <c r="O252" s="336">
        <f>P!J254</f>
        <v>0</v>
      </c>
      <c r="P252" s="337"/>
      <c r="Q252" s="336">
        <f>P!L254</f>
        <v>0</v>
      </c>
      <c r="R252" s="337"/>
      <c r="S252" s="336">
        <f>P!N254</f>
        <v>0</v>
      </c>
      <c r="T252" s="337"/>
      <c r="U252" s="336">
        <f>P!P254</f>
        <v>0</v>
      </c>
      <c r="V252" s="337"/>
      <c r="W252" s="336">
        <f>P!R254</f>
        <v>0</v>
      </c>
      <c r="X252" s="337"/>
      <c r="Y252" s="336">
        <f>P!T254</f>
        <v>0</v>
      </c>
      <c r="Z252" s="337"/>
      <c r="AA252" s="336">
        <f>P!V254</f>
        <v>0</v>
      </c>
      <c r="AB252" s="337"/>
      <c r="AC252" s="336">
        <f>P!X254</f>
        <v>0</v>
      </c>
      <c r="AD252" s="337"/>
      <c r="AE252" s="336">
        <f>P!Z254</f>
        <v>0</v>
      </c>
      <c r="AF252" s="337"/>
      <c r="AG252" s="336">
        <f>P!AB254</f>
        <v>0</v>
      </c>
      <c r="AH252" s="337"/>
      <c r="AI252" s="336">
        <f>P!AD254</f>
        <v>0</v>
      </c>
      <c r="AJ252" s="337"/>
      <c r="AK252" s="336">
        <f>P!AF254</f>
        <v>0</v>
      </c>
      <c r="AL252" s="337"/>
      <c r="AM252" s="336">
        <f>P!AH254</f>
        <v>0</v>
      </c>
      <c r="AN252" s="269">
        <f t="shared" si="16"/>
        <v>300</v>
      </c>
      <c r="AO252" s="270">
        <f>P!AK254</f>
        <v>1</v>
      </c>
      <c r="AP252" s="345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29"/>
      <c r="I253" s="330"/>
    </row>
    <row r="254" spans="1:53">
      <c r="C254"/>
      <c r="D254"/>
      <c r="E254"/>
      <c r="F254"/>
      <c r="G254"/>
      <c r="H254" s="329"/>
      <c r="I254" s="330"/>
    </row>
    <row r="255" spans="1:53">
      <c r="C255"/>
      <c r="D255"/>
      <c r="E255"/>
      <c r="F255"/>
      <c r="G255"/>
      <c r="H255" s="329"/>
      <c r="I255" s="330"/>
    </row>
    <row r="256" spans="1:53">
      <c r="C256"/>
      <c r="D256"/>
      <c r="E256"/>
      <c r="F256"/>
      <c r="G256"/>
      <c r="H256" s="329"/>
      <c r="I256" s="330"/>
    </row>
    <row r="257" spans="3:9">
      <c r="C257"/>
      <c r="D257"/>
      <c r="E257"/>
      <c r="F257"/>
      <c r="G257"/>
      <c r="H257" s="329"/>
      <c r="I257" s="330"/>
    </row>
    <row r="258" spans="3:9">
      <c r="C258"/>
      <c r="D258"/>
      <c r="E258"/>
      <c r="F258"/>
      <c r="G258"/>
      <c r="H258" s="329"/>
      <c r="I258" s="330"/>
    </row>
    <row r="259" spans="3:9">
      <c r="C259"/>
      <c r="D259"/>
      <c r="E259"/>
      <c r="F259"/>
      <c r="G259"/>
      <c r="H259" s="329"/>
      <c r="I259" s="330"/>
    </row>
    <row r="260" spans="3:9">
      <c r="C260"/>
      <c r="D260"/>
      <c r="E260"/>
      <c r="F260"/>
      <c r="G260"/>
      <c r="H260" s="329"/>
      <c r="I260" s="330"/>
    </row>
    <row r="261" spans="3:9">
      <c r="C261"/>
      <c r="D261"/>
      <c r="E261"/>
      <c r="F261"/>
      <c r="G261"/>
      <c r="H261" s="329"/>
      <c r="I261" s="330"/>
    </row>
    <row r="262" spans="3:9">
      <c r="C262"/>
      <c r="D262"/>
      <c r="E262"/>
      <c r="F262"/>
      <c r="G262"/>
      <c r="H262" s="329"/>
      <c r="I262" s="330"/>
    </row>
    <row r="263" spans="3:9">
      <c r="C263"/>
      <c r="D263"/>
      <c r="E263"/>
      <c r="F263"/>
      <c r="G263"/>
      <c r="H263" s="329"/>
      <c r="I263" s="330"/>
    </row>
    <row r="264" spans="3:9">
      <c r="C264"/>
      <c r="D264"/>
      <c r="E264"/>
      <c r="F264"/>
      <c r="G264"/>
      <c r="H264" s="329"/>
      <c r="I264" s="330"/>
    </row>
    <row r="265" spans="3:9">
      <c r="C265"/>
      <c r="D265"/>
      <c r="E265"/>
      <c r="F265"/>
      <c r="G265"/>
      <c r="H265" s="329"/>
      <c r="I265" s="330"/>
    </row>
    <row r="266" spans="3:9">
      <c r="C266"/>
      <c r="D266"/>
      <c r="E266"/>
      <c r="F266"/>
      <c r="G266"/>
      <c r="H266" s="329"/>
      <c r="I266" s="330"/>
    </row>
    <row r="267" spans="3:9">
      <c r="C267"/>
      <c r="D267"/>
      <c r="E267"/>
      <c r="F267"/>
      <c r="G267"/>
      <c r="H267" s="329"/>
      <c r="I267" s="330"/>
    </row>
    <row r="268" spans="3:9">
      <c r="C268"/>
      <c r="D268"/>
      <c r="E268"/>
      <c r="F268"/>
      <c r="G268"/>
      <c r="H268" s="329"/>
      <c r="I268" s="330"/>
    </row>
    <row r="269" spans="3:9">
      <c r="C269"/>
      <c r="D269"/>
      <c r="E269"/>
      <c r="F269"/>
      <c r="G269"/>
      <c r="H269" s="329"/>
      <c r="I269" s="330"/>
    </row>
    <row r="270" spans="3:9">
      <c r="C270"/>
      <c r="D270"/>
      <c r="E270"/>
      <c r="F270"/>
      <c r="G270"/>
      <c r="H270" s="329"/>
      <c r="I270" s="330"/>
    </row>
    <row r="271" spans="3:9">
      <c r="C271"/>
      <c r="D271"/>
      <c r="E271"/>
      <c r="F271"/>
      <c r="G271"/>
      <c r="H271" s="329"/>
      <c r="I271" s="330"/>
    </row>
    <row r="272" spans="3:9">
      <c r="C272"/>
      <c r="D272"/>
      <c r="E272"/>
      <c r="F272"/>
      <c r="G272"/>
      <c r="H272" s="329"/>
      <c r="I272" s="330"/>
    </row>
    <row r="273" spans="3:9">
      <c r="C273"/>
      <c r="D273"/>
      <c r="E273"/>
      <c r="F273"/>
      <c r="G273"/>
      <c r="H273" s="329"/>
      <c r="I273" s="330"/>
    </row>
    <row r="274" spans="3:9">
      <c r="C274"/>
      <c r="D274"/>
      <c r="E274"/>
      <c r="F274"/>
      <c r="G274"/>
      <c r="H274" s="329"/>
      <c r="I274" s="330"/>
    </row>
    <row r="275" spans="3:9">
      <c r="C275"/>
      <c r="D275"/>
      <c r="E275"/>
      <c r="F275"/>
      <c r="G275"/>
      <c r="H275" s="329"/>
      <c r="I275" s="330"/>
    </row>
    <row r="276" spans="3:9">
      <c r="C276"/>
      <c r="D276"/>
      <c r="E276"/>
      <c r="F276"/>
      <c r="G276"/>
      <c r="H276" s="329"/>
      <c r="I276" s="330"/>
    </row>
    <row r="277" spans="3:9">
      <c r="C277"/>
      <c r="D277"/>
      <c r="E277"/>
      <c r="F277"/>
      <c r="G277"/>
      <c r="H277" s="329"/>
      <c r="I277" s="330"/>
    </row>
    <row r="278" spans="3:9">
      <c r="C278"/>
      <c r="D278"/>
      <c r="E278"/>
      <c r="F278"/>
      <c r="G278"/>
      <c r="H278" s="329"/>
      <c r="I278" s="330"/>
    </row>
    <row r="279" spans="3:9">
      <c r="C279"/>
      <c r="D279"/>
      <c r="E279"/>
      <c r="F279"/>
      <c r="G279"/>
      <c r="H279" s="329"/>
      <c r="I279" s="330"/>
    </row>
    <row r="280" spans="3:9">
      <c r="C280"/>
      <c r="D280"/>
      <c r="E280"/>
      <c r="F280"/>
      <c r="G280"/>
      <c r="H280" s="329"/>
      <c r="I280" s="330"/>
    </row>
    <row r="281" spans="3:9">
      <c r="C281"/>
      <c r="D281"/>
      <c r="E281"/>
      <c r="F281"/>
      <c r="G281"/>
      <c r="H281" s="329"/>
      <c r="I281" s="330"/>
    </row>
    <row r="282" spans="3:9">
      <c r="C282"/>
      <c r="D282"/>
      <c r="E282"/>
      <c r="F282"/>
      <c r="G282"/>
      <c r="H282" s="329"/>
      <c r="I282" s="330"/>
    </row>
    <row r="283" spans="3:9">
      <c r="C283"/>
      <c r="D283"/>
      <c r="E283"/>
      <c r="F283"/>
      <c r="G283"/>
      <c r="H283" s="329"/>
      <c r="I283" s="330"/>
    </row>
    <row r="284" spans="3:9">
      <c r="C284"/>
      <c r="D284"/>
      <c r="E284"/>
      <c r="F284"/>
      <c r="G284"/>
      <c r="H284" s="329"/>
      <c r="I284" s="330"/>
    </row>
    <row r="285" spans="3:9">
      <c r="C285"/>
      <c r="D285"/>
      <c r="E285"/>
      <c r="F285"/>
      <c r="G285"/>
      <c r="H285" s="329"/>
      <c r="I285" s="330"/>
    </row>
    <row r="286" spans="3:9">
      <c r="C286"/>
      <c r="D286"/>
      <c r="E286"/>
      <c r="F286"/>
      <c r="G286"/>
      <c r="H286" s="329"/>
      <c r="I286" s="330"/>
    </row>
    <row r="287" spans="3:9">
      <c r="C287"/>
      <c r="D287"/>
      <c r="E287"/>
      <c r="F287"/>
      <c r="G287"/>
      <c r="H287" s="329"/>
      <c r="I287" s="330"/>
    </row>
    <row r="288" spans="3:9">
      <c r="C288"/>
      <c r="D288"/>
      <c r="E288"/>
      <c r="F288"/>
      <c r="G288"/>
      <c r="H288" s="329"/>
      <c r="I288" s="330"/>
    </row>
    <row r="289" spans="3:9">
      <c r="C289"/>
      <c r="D289"/>
      <c r="E289"/>
      <c r="F289"/>
      <c r="G289"/>
      <c r="H289" s="329"/>
      <c r="I289" s="330"/>
    </row>
    <row r="290" spans="3:9">
      <c r="C290"/>
      <c r="D290"/>
      <c r="E290"/>
      <c r="F290"/>
      <c r="G290"/>
      <c r="H290" s="329"/>
      <c r="I290" s="330"/>
    </row>
    <row r="291" spans="3:9">
      <c r="C291"/>
      <c r="D291"/>
      <c r="E291"/>
      <c r="F291"/>
      <c r="G291"/>
      <c r="H291" s="329"/>
      <c r="I291" s="330"/>
    </row>
    <row r="292" spans="3:9">
      <c r="C292"/>
      <c r="D292"/>
      <c r="E292"/>
      <c r="F292"/>
      <c r="G292"/>
      <c r="H292" s="329"/>
      <c r="I292" s="330"/>
    </row>
    <row r="293" spans="3:9">
      <c r="C293"/>
      <c r="D293"/>
      <c r="E293"/>
      <c r="F293"/>
      <c r="G293"/>
      <c r="H293" s="329"/>
      <c r="I293" s="330"/>
    </row>
    <row r="294" spans="3:9">
      <c r="C294"/>
      <c r="D294"/>
      <c r="E294"/>
      <c r="F294"/>
      <c r="G294"/>
      <c r="H294" s="329"/>
      <c r="I294" s="330"/>
    </row>
    <row r="295" spans="3:9">
      <c r="C295"/>
      <c r="D295"/>
      <c r="E295"/>
      <c r="F295"/>
      <c r="G295"/>
      <c r="H295" s="329"/>
      <c r="I295" s="330"/>
    </row>
    <row r="296" spans="3:9">
      <c r="C296"/>
      <c r="D296"/>
      <c r="E296"/>
      <c r="F296"/>
      <c r="G296"/>
      <c r="H296" s="329"/>
      <c r="I296" s="330"/>
    </row>
    <row r="297" spans="3:9">
      <c r="C297"/>
      <c r="D297"/>
      <c r="E297"/>
      <c r="F297"/>
      <c r="G297"/>
      <c r="H297" s="329"/>
      <c r="I297" s="330"/>
    </row>
    <row r="298" spans="3:9">
      <c r="C298"/>
      <c r="D298"/>
      <c r="E298"/>
      <c r="F298"/>
      <c r="G298"/>
      <c r="H298" s="329"/>
      <c r="I298" s="330"/>
    </row>
    <row r="299" spans="3:9">
      <c r="C299"/>
      <c r="D299"/>
      <c r="E299"/>
      <c r="F299"/>
      <c r="G299"/>
      <c r="H299" s="329"/>
      <c r="I299" s="330"/>
    </row>
    <row r="300" spans="3:9">
      <c r="C300"/>
      <c r="D300"/>
      <c r="E300"/>
      <c r="F300"/>
      <c r="G300"/>
      <c r="H300" s="329"/>
      <c r="I300" s="330"/>
    </row>
    <row r="301" spans="3:9">
      <c r="C301"/>
      <c r="D301"/>
      <c r="E301"/>
      <c r="F301"/>
      <c r="G301"/>
      <c r="H301" s="329"/>
      <c r="I301" s="330"/>
    </row>
    <row r="302" spans="3:9">
      <c r="C302"/>
      <c r="D302"/>
      <c r="E302"/>
      <c r="F302"/>
      <c r="G302"/>
      <c r="H302" s="329"/>
      <c r="I302" s="330"/>
    </row>
    <row r="303" spans="3:9">
      <c r="C303"/>
      <c r="D303"/>
      <c r="E303"/>
      <c r="F303"/>
      <c r="G303"/>
      <c r="H303" s="329"/>
      <c r="I303" s="330"/>
    </row>
    <row r="304" spans="3:9">
      <c r="C304"/>
      <c r="D304"/>
      <c r="E304"/>
      <c r="F304"/>
      <c r="G304"/>
      <c r="H304" s="329"/>
      <c r="I304" s="330"/>
    </row>
    <row r="305" spans="3:9">
      <c r="C305"/>
      <c r="D305"/>
      <c r="E305"/>
      <c r="F305"/>
      <c r="G305"/>
      <c r="H305" s="329"/>
      <c r="I305" s="330"/>
    </row>
    <row r="306" spans="3:9">
      <c r="C306"/>
      <c r="D306"/>
      <c r="E306"/>
      <c r="F306"/>
      <c r="G306"/>
      <c r="H306" s="329"/>
      <c r="I306" s="330"/>
    </row>
    <row r="307" spans="3:9">
      <c r="C307"/>
      <c r="D307"/>
      <c r="E307"/>
      <c r="F307"/>
      <c r="G307"/>
      <c r="H307" s="329"/>
      <c r="I307" s="330"/>
    </row>
    <row r="308" spans="3:9">
      <c r="C308"/>
      <c r="D308"/>
      <c r="E308"/>
      <c r="F308"/>
      <c r="G308"/>
      <c r="H308" s="329"/>
      <c r="I308" s="330"/>
    </row>
    <row r="309" spans="3:9">
      <c r="C309"/>
      <c r="D309"/>
      <c r="E309"/>
      <c r="F309"/>
      <c r="G309"/>
      <c r="H309" s="329"/>
      <c r="I309" s="330"/>
    </row>
    <row r="310" spans="3:9">
      <c r="C310"/>
      <c r="D310"/>
      <c r="E310"/>
      <c r="F310"/>
      <c r="G310"/>
      <c r="H310" s="329"/>
      <c r="I310" s="330"/>
    </row>
    <row r="311" spans="3:9">
      <c r="C311"/>
      <c r="D311"/>
      <c r="E311"/>
      <c r="F311"/>
      <c r="G311"/>
      <c r="H311" s="329"/>
      <c r="I311" s="330"/>
    </row>
    <row r="312" spans="3:9">
      <c r="C312"/>
      <c r="D312"/>
      <c r="E312"/>
      <c r="F312"/>
      <c r="G312"/>
      <c r="H312" s="329"/>
      <c r="I312" s="330"/>
    </row>
    <row r="313" spans="3:9">
      <c r="C313"/>
      <c r="D313"/>
      <c r="E313"/>
      <c r="F313"/>
      <c r="G313"/>
      <c r="H313" s="329"/>
      <c r="I313" s="330"/>
    </row>
    <row r="314" spans="3:9">
      <c r="C314"/>
      <c r="D314"/>
      <c r="E314"/>
      <c r="F314"/>
      <c r="G314"/>
      <c r="H314" s="329"/>
      <c r="I314" s="330"/>
    </row>
    <row r="315" spans="3:9">
      <c r="C315"/>
      <c r="D315"/>
      <c r="E315"/>
      <c r="F315"/>
      <c r="G315"/>
      <c r="H315" s="329"/>
      <c r="I315" s="330"/>
    </row>
    <row r="316" spans="3:9">
      <c r="C316"/>
      <c r="D316"/>
      <c r="E316"/>
      <c r="F316"/>
      <c r="G316"/>
      <c r="H316" s="329"/>
      <c r="I316" s="330"/>
    </row>
    <row r="317" spans="3:9">
      <c r="C317"/>
      <c r="D317"/>
      <c r="E317"/>
      <c r="F317"/>
      <c r="G317"/>
      <c r="H317" s="329"/>
      <c r="I317" s="330"/>
    </row>
    <row r="318" spans="3:9">
      <c r="C318"/>
      <c r="D318"/>
      <c r="E318"/>
      <c r="F318"/>
      <c r="G318"/>
      <c r="H318" s="329"/>
      <c r="I318" s="330"/>
    </row>
    <row r="319" spans="3:9">
      <c r="C319"/>
      <c r="D319"/>
      <c r="E319"/>
      <c r="F319"/>
      <c r="G319"/>
      <c r="H319" s="329"/>
      <c r="I319" s="330"/>
    </row>
    <row r="320" spans="3:9">
      <c r="C320"/>
      <c r="D320"/>
      <c r="E320"/>
      <c r="F320"/>
      <c r="G320"/>
      <c r="H320" s="329"/>
      <c r="I320" s="330"/>
    </row>
    <row r="321" spans="3:9">
      <c r="C321"/>
      <c r="D321"/>
      <c r="E321"/>
      <c r="F321"/>
      <c r="G321"/>
      <c r="H321" s="329"/>
      <c r="I321" s="330"/>
    </row>
    <row r="322" spans="3:9">
      <c r="C322"/>
      <c r="D322"/>
      <c r="E322"/>
      <c r="F322"/>
      <c r="G322"/>
      <c r="H322" s="329"/>
      <c r="I322" s="330"/>
    </row>
    <row r="323" spans="3:9">
      <c r="C323"/>
      <c r="D323"/>
      <c r="E323"/>
      <c r="F323"/>
      <c r="G323"/>
      <c r="H323" s="329"/>
      <c r="I323" s="330"/>
    </row>
    <row r="324" spans="3:9">
      <c r="C324"/>
      <c r="D324"/>
      <c r="E324"/>
      <c r="F324"/>
      <c r="G324"/>
      <c r="H324" s="329"/>
      <c r="I324" s="330"/>
    </row>
    <row r="325" spans="3:9">
      <c r="C325"/>
      <c r="D325"/>
      <c r="E325"/>
      <c r="F325"/>
      <c r="G325"/>
      <c r="H325" s="329"/>
      <c r="I325" s="330"/>
    </row>
    <row r="326" spans="3:9">
      <c r="C326"/>
      <c r="D326"/>
      <c r="E326"/>
      <c r="F326"/>
      <c r="G326"/>
      <c r="H326" s="329"/>
      <c r="I326" s="330"/>
    </row>
    <row r="327" spans="3:9">
      <c r="C327"/>
      <c r="D327"/>
      <c r="E327"/>
      <c r="F327"/>
      <c r="G327"/>
      <c r="H327" s="329"/>
      <c r="I327" s="330"/>
    </row>
    <row r="328" spans="3:9">
      <c r="C328"/>
      <c r="D328"/>
      <c r="E328"/>
      <c r="F328"/>
      <c r="G328"/>
      <c r="H328" s="329"/>
      <c r="I328" s="330"/>
    </row>
    <row r="329" spans="3:9">
      <c r="C329"/>
      <c r="D329"/>
      <c r="E329"/>
      <c r="F329"/>
      <c r="G329"/>
      <c r="H329" s="329"/>
      <c r="I329" s="330"/>
    </row>
    <row r="330" spans="3:9">
      <c r="C330"/>
      <c r="D330"/>
      <c r="E330"/>
      <c r="F330"/>
      <c r="G330"/>
      <c r="H330" s="329"/>
      <c r="I330" s="330"/>
    </row>
    <row r="331" spans="3:9">
      <c r="C331"/>
      <c r="D331"/>
      <c r="E331"/>
      <c r="F331"/>
      <c r="G331"/>
      <c r="H331" s="329"/>
      <c r="I331" s="330"/>
    </row>
    <row r="332" spans="3:9">
      <c r="C332"/>
      <c r="D332"/>
      <c r="E332"/>
      <c r="F332"/>
      <c r="G332"/>
      <c r="H332" s="329"/>
      <c r="I332" s="330"/>
    </row>
    <row r="333" spans="3:9">
      <c r="C333"/>
      <c r="D333"/>
      <c r="E333"/>
      <c r="F333"/>
      <c r="G333"/>
      <c r="H333" s="329"/>
      <c r="I333" s="330"/>
    </row>
    <row r="334" spans="3:9">
      <c r="C334"/>
      <c r="D334"/>
      <c r="E334"/>
      <c r="F334"/>
      <c r="G334"/>
      <c r="H334" s="329"/>
      <c r="I334" s="330"/>
    </row>
    <row r="335" spans="3:9">
      <c r="C335"/>
      <c r="D335"/>
      <c r="E335"/>
      <c r="F335"/>
      <c r="G335"/>
      <c r="H335" s="329"/>
      <c r="I335" s="330"/>
    </row>
    <row r="336" spans="3:9">
      <c r="C336"/>
      <c r="D336"/>
      <c r="E336"/>
      <c r="F336"/>
      <c r="G336"/>
      <c r="H336" s="329"/>
      <c r="I336" s="330"/>
    </row>
    <row r="337" spans="3:9">
      <c r="C337"/>
      <c r="D337"/>
      <c r="E337"/>
      <c r="F337"/>
      <c r="G337"/>
      <c r="H337" s="329"/>
      <c r="I337" s="330"/>
    </row>
    <row r="338" spans="3:9">
      <c r="C338"/>
      <c r="D338"/>
      <c r="E338"/>
      <c r="F338"/>
      <c r="G338"/>
      <c r="H338" s="329"/>
      <c r="I338" s="330"/>
    </row>
    <row r="339" spans="3:9">
      <c r="C339"/>
      <c r="D339"/>
      <c r="E339"/>
      <c r="F339"/>
      <c r="G339"/>
      <c r="H339" s="329"/>
      <c r="I339" s="330"/>
    </row>
    <row r="340" spans="3:9">
      <c r="C340"/>
      <c r="D340"/>
      <c r="E340"/>
      <c r="F340"/>
      <c r="G340"/>
      <c r="H340" s="329"/>
      <c r="I340" s="330"/>
    </row>
    <row r="341" spans="3:9">
      <c r="C341"/>
      <c r="D341"/>
      <c r="E341"/>
      <c r="F341"/>
      <c r="G341"/>
      <c r="H341" s="329"/>
      <c r="I341" s="330"/>
    </row>
    <row r="342" spans="3:9">
      <c r="C342"/>
      <c r="D342"/>
      <c r="E342"/>
      <c r="F342"/>
      <c r="G342"/>
      <c r="H342" s="329"/>
      <c r="I342" s="330"/>
    </row>
    <row r="343" spans="3:9">
      <c r="C343"/>
      <c r="D343"/>
      <c r="E343"/>
      <c r="F343"/>
      <c r="G343"/>
      <c r="H343" s="329"/>
      <c r="I343" s="330"/>
    </row>
    <row r="344" spans="3:9">
      <c r="C344"/>
      <c r="D344"/>
      <c r="E344"/>
      <c r="F344"/>
      <c r="G344"/>
      <c r="H344" s="329"/>
      <c r="I344" s="330"/>
    </row>
    <row r="345" spans="3:9">
      <c r="C345"/>
      <c r="D345"/>
      <c r="E345"/>
      <c r="F345"/>
      <c r="G345"/>
      <c r="H345" s="329"/>
      <c r="I345" s="330"/>
    </row>
    <row r="346" spans="3:9">
      <c r="C346"/>
      <c r="D346"/>
      <c r="E346"/>
      <c r="F346"/>
      <c r="G346"/>
      <c r="H346" s="329"/>
      <c r="I346" s="330"/>
    </row>
    <row r="347" spans="3:9">
      <c r="C347"/>
      <c r="D347"/>
      <c r="E347"/>
      <c r="F347"/>
      <c r="G347"/>
      <c r="H347" s="329"/>
      <c r="I347" s="330"/>
    </row>
    <row r="348" spans="3:9">
      <c r="C348"/>
      <c r="D348"/>
      <c r="E348"/>
      <c r="F348"/>
      <c r="G348"/>
      <c r="H348" s="329"/>
      <c r="I348" s="330"/>
    </row>
    <row r="349" spans="3:9">
      <c r="C349"/>
      <c r="D349"/>
      <c r="E349"/>
      <c r="F349"/>
      <c r="G349"/>
      <c r="H349" s="329"/>
      <c r="I349" s="330"/>
    </row>
    <row r="350" spans="3:9">
      <c r="C350"/>
      <c r="D350"/>
      <c r="E350"/>
      <c r="F350"/>
      <c r="G350"/>
      <c r="H350" s="329"/>
      <c r="I350" s="330"/>
    </row>
    <row r="351" spans="3:9">
      <c r="C351"/>
      <c r="D351"/>
      <c r="E351"/>
      <c r="F351"/>
      <c r="G351"/>
      <c r="H351" s="329"/>
      <c r="I351" s="330"/>
    </row>
    <row r="352" spans="3:9">
      <c r="C352"/>
      <c r="D352"/>
      <c r="E352"/>
      <c r="F352"/>
      <c r="G352"/>
      <c r="H352" s="329"/>
      <c r="I352" s="330"/>
    </row>
    <row r="353" spans="3:9">
      <c r="C353"/>
      <c r="D353"/>
      <c r="E353"/>
      <c r="F353"/>
      <c r="G353"/>
      <c r="H353" s="329"/>
      <c r="I353" s="330"/>
    </row>
    <row r="354" spans="3:9">
      <c r="C354"/>
      <c r="D354"/>
      <c r="E354"/>
      <c r="F354"/>
      <c r="G354"/>
      <c r="H354" s="329"/>
      <c r="I354" s="330"/>
    </row>
    <row r="355" spans="3:9">
      <c r="C355"/>
      <c r="D355"/>
      <c r="E355"/>
      <c r="F355"/>
      <c r="G355"/>
      <c r="H355" s="329"/>
      <c r="I355" s="330"/>
    </row>
    <row r="356" spans="3:9">
      <c r="C356"/>
      <c r="D356"/>
      <c r="E356"/>
      <c r="F356"/>
      <c r="G356"/>
      <c r="H356" s="329"/>
      <c r="I356" s="330"/>
    </row>
    <row r="357" spans="3:9">
      <c r="C357"/>
      <c r="D357"/>
      <c r="E357"/>
      <c r="F357"/>
      <c r="G357"/>
      <c r="H357" s="329"/>
      <c r="I357" s="330"/>
    </row>
    <row r="358" spans="3:9">
      <c r="C358"/>
      <c r="D358"/>
      <c r="E358"/>
      <c r="F358"/>
      <c r="G358"/>
      <c r="H358" s="329"/>
      <c r="I358" s="330"/>
    </row>
    <row r="359" spans="3:9">
      <c r="C359"/>
      <c r="D359"/>
      <c r="E359"/>
      <c r="F359"/>
      <c r="G359"/>
      <c r="H359" s="329"/>
      <c r="I359" s="330"/>
    </row>
    <row r="360" spans="3:9">
      <c r="C360"/>
      <c r="D360"/>
      <c r="E360"/>
      <c r="F360"/>
      <c r="G360"/>
      <c r="H360" s="329"/>
      <c r="I360" s="330"/>
    </row>
    <row r="361" spans="3:9">
      <c r="C361"/>
      <c r="D361"/>
      <c r="E361"/>
      <c r="F361"/>
      <c r="G361"/>
      <c r="H361" s="329"/>
      <c r="I361" s="330"/>
    </row>
    <row r="362" spans="3:9">
      <c r="C362"/>
      <c r="D362"/>
      <c r="E362"/>
      <c r="F362"/>
      <c r="G362"/>
      <c r="H362" s="329"/>
      <c r="I362" s="330"/>
    </row>
    <row r="363" spans="3:9">
      <c r="C363"/>
      <c r="D363"/>
      <c r="E363"/>
      <c r="F363"/>
      <c r="G363"/>
      <c r="H363" s="329"/>
      <c r="I363" s="330"/>
    </row>
    <row r="364" spans="3:9">
      <c r="C364"/>
      <c r="D364"/>
      <c r="E364"/>
      <c r="F364"/>
      <c r="G364"/>
      <c r="H364" s="329"/>
      <c r="I364" s="330"/>
    </row>
    <row r="365" spans="3:9">
      <c r="C365"/>
      <c r="D365"/>
      <c r="E365"/>
      <c r="F365"/>
      <c r="G365"/>
      <c r="H365" s="329"/>
      <c r="I365" s="330"/>
    </row>
    <row r="366" spans="3:9">
      <c r="C366"/>
      <c r="D366"/>
      <c r="E366"/>
      <c r="F366"/>
      <c r="G366"/>
      <c r="H366" s="329"/>
      <c r="I366" s="330"/>
    </row>
    <row r="367" spans="3:9">
      <c r="C367"/>
      <c r="D367"/>
      <c r="E367"/>
      <c r="F367"/>
      <c r="G367"/>
      <c r="H367" s="329"/>
      <c r="I367" s="330"/>
    </row>
    <row r="368" spans="3:9">
      <c r="C368"/>
      <c r="D368"/>
      <c r="E368"/>
      <c r="F368"/>
      <c r="G368"/>
      <c r="H368" s="329"/>
      <c r="I368" s="330"/>
    </row>
    <row r="369" spans="3:9">
      <c r="C369"/>
      <c r="D369"/>
      <c r="E369"/>
      <c r="F369"/>
      <c r="G369"/>
      <c r="H369" s="329"/>
      <c r="I369" s="330"/>
    </row>
    <row r="370" spans="3:9">
      <c r="C370"/>
      <c r="D370"/>
      <c r="E370"/>
      <c r="F370"/>
      <c r="G370"/>
      <c r="H370" s="329"/>
      <c r="I370" s="330"/>
    </row>
    <row r="371" spans="3:9">
      <c r="C371"/>
      <c r="D371"/>
      <c r="E371"/>
      <c r="F371"/>
      <c r="G371"/>
      <c r="H371" s="329"/>
      <c r="I371" s="330"/>
    </row>
    <row r="372" spans="3:9">
      <c r="C372"/>
      <c r="D372"/>
      <c r="E372"/>
      <c r="F372"/>
      <c r="G372"/>
      <c r="H372" s="329"/>
      <c r="I372" s="330"/>
    </row>
    <row r="373" spans="3:9">
      <c r="C373"/>
      <c r="D373"/>
      <c r="E373"/>
      <c r="F373"/>
      <c r="G373"/>
      <c r="H373" s="329"/>
      <c r="I373" s="330"/>
    </row>
    <row r="374" spans="3:9">
      <c r="C374"/>
      <c r="D374"/>
      <c r="E374"/>
      <c r="F374"/>
      <c r="G374"/>
      <c r="H374" s="329"/>
      <c r="I374" s="330"/>
    </row>
    <row r="375" spans="3:9">
      <c r="C375"/>
      <c r="D375"/>
      <c r="E375"/>
      <c r="F375"/>
      <c r="G375"/>
      <c r="H375" s="329"/>
      <c r="I375" s="330"/>
    </row>
    <row r="376" spans="3:9">
      <c r="C376"/>
      <c r="D376"/>
      <c r="E376"/>
      <c r="F376"/>
      <c r="G376"/>
      <c r="H376" s="329"/>
      <c r="I376" s="330"/>
    </row>
    <row r="377" spans="3:9">
      <c r="C377"/>
      <c r="D377"/>
      <c r="E377"/>
      <c r="F377"/>
      <c r="G377"/>
      <c r="H377" s="329"/>
      <c r="I377" s="330"/>
    </row>
    <row r="378" spans="3:9">
      <c r="C378"/>
      <c r="D378"/>
      <c r="E378"/>
      <c r="F378"/>
      <c r="G378"/>
      <c r="H378" s="329"/>
      <c r="I378" s="330"/>
    </row>
    <row r="379" spans="3:9">
      <c r="C379"/>
      <c r="D379"/>
      <c r="E379"/>
      <c r="F379"/>
      <c r="G379"/>
      <c r="H379" s="329"/>
      <c r="I379" s="330"/>
    </row>
    <row r="380" spans="3:9">
      <c r="C380"/>
      <c r="D380"/>
      <c r="E380"/>
      <c r="F380"/>
      <c r="G380"/>
      <c r="H380" s="329"/>
      <c r="I380" s="330"/>
    </row>
    <row r="381" spans="3:9">
      <c r="C381"/>
      <c r="D381"/>
      <c r="E381"/>
      <c r="F381"/>
      <c r="G381"/>
      <c r="H381" s="329"/>
      <c r="I381" s="330"/>
    </row>
    <row r="382" spans="3:9">
      <c r="C382"/>
      <c r="D382"/>
      <c r="E382"/>
      <c r="F382"/>
      <c r="G382"/>
      <c r="H382" s="329"/>
      <c r="I382" s="330"/>
    </row>
    <row r="383" spans="3:9">
      <c r="C383"/>
      <c r="D383"/>
      <c r="E383"/>
      <c r="F383"/>
      <c r="G383"/>
      <c r="H383" s="329"/>
      <c r="I383" s="330"/>
    </row>
    <row r="384" spans="3:9">
      <c r="C384"/>
      <c r="D384"/>
      <c r="E384"/>
      <c r="F384"/>
      <c r="G384"/>
      <c r="H384" s="329"/>
      <c r="I384" s="330"/>
    </row>
    <row r="385" spans="3:9">
      <c r="C385"/>
      <c r="D385"/>
      <c r="E385"/>
      <c r="F385"/>
      <c r="G385"/>
      <c r="H385" s="329"/>
      <c r="I385" s="330"/>
    </row>
    <row r="386" spans="3:9">
      <c r="C386"/>
      <c r="D386"/>
      <c r="E386"/>
      <c r="F386"/>
      <c r="G386"/>
      <c r="H386" s="329"/>
      <c r="I386" s="330"/>
    </row>
    <row r="387" spans="3:9">
      <c r="C387"/>
      <c r="D387"/>
      <c r="E387"/>
      <c r="F387"/>
      <c r="G387"/>
      <c r="H387" s="329"/>
      <c r="I387" s="330"/>
    </row>
    <row r="388" spans="3:9">
      <c r="C388"/>
      <c r="D388"/>
      <c r="E388"/>
      <c r="F388"/>
      <c r="G388"/>
      <c r="H388" s="329"/>
      <c r="I388" s="330"/>
    </row>
    <row r="389" spans="3:9">
      <c r="C389"/>
      <c r="D389"/>
      <c r="E389"/>
      <c r="F389"/>
      <c r="G389"/>
      <c r="H389" s="329"/>
      <c r="I389" s="330"/>
    </row>
    <row r="390" spans="3:9">
      <c r="C390"/>
      <c r="D390"/>
      <c r="E390"/>
      <c r="F390"/>
      <c r="G390"/>
      <c r="H390" s="329"/>
      <c r="I390" s="330"/>
    </row>
    <row r="391" spans="3:9">
      <c r="C391"/>
      <c r="D391"/>
      <c r="E391"/>
      <c r="F391"/>
      <c r="G391"/>
      <c r="H391" s="329"/>
      <c r="I391" s="330"/>
    </row>
    <row r="392" spans="3:9">
      <c r="C392"/>
      <c r="D392"/>
      <c r="E392"/>
      <c r="F392"/>
      <c r="G392"/>
      <c r="H392" s="329"/>
      <c r="I392" s="330"/>
    </row>
    <row r="393" spans="3:9">
      <c r="C393"/>
      <c r="D393"/>
      <c r="E393"/>
      <c r="F393"/>
      <c r="G393"/>
      <c r="H393" s="329"/>
      <c r="I393" s="330"/>
    </row>
    <row r="394" spans="3:9">
      <c r="C394"/>
      <c r="D394"/>
      <c r="E394"/>
      <c r="F394"/>
      <c r="G394"/>
      <c r="H394" s="329"/>
      <c r="I394" s="330"/>
    </row>
    <row r="395" spans="3:9">
      <c r="C395"/>
      <c r="D395"/>
      <c r="E395"/>
      <c r="F395"/>
      <c r="G395"/>
      <c r="H395" s="329"/>
      <c r="I395" s="330"/>
    </row>
    <row r="396" spans="3:9">
      <c r="C396"/>
      <c r="D396"/>
      <c r="E396"/>
      <c r="F396"/>
      <c r="G396"/>
      <c r="H396" s="329"/>
      <c r="I396" s="330"/>
    </row>
    <row r="397" spans="3:9">
      <c r="C397"/>
      <c r="D397"/>
      <c r="E397"/>
      <c r="F397"/>
      <c r="G397"/>
      <c r="H397" s="329"/>
      <c r="I397" s="330"/>
    </row>
    <row r="398" spans="3:9">
      <c r="C398"/>
      <c r="D398"/>
      <c r="E398"/>
      <c r="F398"/>
      <c r="G398"/>
      <c r="H398" s="329"/>
      <c r="I398" s="330"/>
    </row>
    <row r="399" spans="3:9">
      <c r="C399"/>
      <c r="D399"/>
      <c r="E399"/>
      <c r="F399"/>
      <c r="G399"/>
      <c r="H399" s="329"/>
      <c r="I399" s="330"/>
    </row>
    <row r="400" spans="3:9">
      <c r="C400"/>
      <c r="D400"/>
      <c r="E400"/>
      <c r="F400"/>
      <c r="G400"/>
      <c r="H400" s="329"/>
      <c r="I400" s="330"/>
    </row>
    <row r="401" spans="3:9">
      <c r="C401"/>
      <c r="D401"/>
      <c r="E401"/>
      <c r="F401"/>
      <c r="G401"/>
      <c r="H401" s="329"/>
      <c r="I401" s="330"/>
    </row>
    <row r="402" spans="3:9">
      <c r="C402"/>
      <c r="D402"/>
      <c r="E402"/>
      <c r="F402"/>
      <c r="G402"/>
      <c r="H402" s="329"/>
      <c r="I402" s="330"/>
    </row>
    <row r="403" spans="3:9">
      <c r="C403"/>
      <c r="D403"/>
      <c r="E403"/>
      <c r="F403"/>
      <c r="G403"/>
      <c r="H403" s="329"/>
      <c r="I403" s="330"/>
    </row>
    <row r="404" spans="3:9">
      <c r="C404"/>
      <c r="D404"/>
      <c r="E404"/>
      <c r="F404"/>
      <c r="G404"/>
      <c r="H404" s="329"/>
      <c r="I404" s="330"/>
    </row>
    <row r="405" spans="3:9">
      <c r="C405"/>
      <c r="D405"/>
      <c r="E405"/>
      <c r="F405"/>
      <c r="G405"/>
      <c r="H405" s="329"/>
      <c r="I405" s="330"/>
    </row>
    <row r="406" spans="3:9">
      <c r="C406"/>
      <c r="D406"/>
      <c r="E406"/>
      <c r="F406"/>
      <c r="G406"/>
      <c r="H406" s="329"/>
      <c r="I406" s="330"/>
    </row>
    <row r="407" spans="3:9">
      <c r="C407"/>
      <c r="D407"/>
      <c r="E407"/>
      <c r="F407"/>
      <c r="G407"/>
      <c r="H407" s="329"/>
      <c r="I407" s="330"/>
    </row>
    <row r="408" spans="3:9">
      <c r="C408"/>
      <c r="D408"/>
      <c r="E408"/>
      <c r="F408"/>
      <c r="G408"/>
      <c r="H408" s="329"/>
      <c r="I408" s="330"/>
    </row>
    <row r="409" spans="3:9">
      <c r="C409"/>
      <c r="D409"/>
      <c r="E409"/>
      <c r="F409"/>
      <c r="G409"/>
      <c r="H409" s="329"/>
      <c r="I409" s="330"/>
    </row>
    <row r="410" spans="3:9">
      <c r="C410"/>
      <c r="D410"/>
      <c r="E410"/>
      <c r="F410"/>
      <c r="G410"/>
      <c r="H410" s="329"/>
      <c r="I410" s="330"/>
    </row>
    <row r="411" spans="3:9">
      <c r="C411"/>
      <c r="D411"/>
      <c r="E411"/>
      <c r="F411"/>
      <c r="G411"/>
      <c r="H411" s="329"/>
      <c r="I411" s="330"/>
    </row>
    <row r="412" spans="3:9">
      <c r="C412"/>
      <c r="D412"/>
      <c r="E412"/>
      <c r="F412"/>
      <c r="G412"/>
      <c r="H412" s="329"/>
      <c r="I412" s="330"/>
    </row>
    <row r="413" spans="3:9">
      <c r="C413"/>
      <c r="D413"/>
      <c r="E413"/>
      <c r="F413"/>
      <c r="G413"/>
      <c r="H413" s="329"/>
      <c r="I413" s="330"/>
    </row>
    <row r="414" spans="3:9">
      <c r="C414"/>
      <c r="D414"/>
      <c r="E414"/>
      <c r="F414"/>
      <c r="G414"/>
      <c r="H414" s="329"/>
      <c r="I414" s="330"/>
    </row>
    <row r="415" spans="3:9">
      <c r="C415"/>
      <c r="D415"/>
      <c r="E415"/>
      <c r="F415"/>
      <c r="G415"/>
      <c r="H415" s="329"/>
      <c r="I415" s="330"/>
    </row>
    <row r="416" spans="3:9">
      <c r="C416"/>
      <c r="D416"/>
      <c r="E416"/>
      <c r="F416"/>
      <c r="G416"/>
      <c r="H416" s="329"/>
      <c r="I416" s="330"/>
    </row>
    <row r="417" spans="3:9">
      <c r="C417"/>
      <c r="D417"/>
      <c r="E417"/>
      <c r="F417"/>
      <c r="G417"/>
      <c r="H417" s="329"/>
      <c r="I417" s="330"/>
    </row>
    <row r="418" spans="3:9">
      <c r="C418"/>
      <c r="D418"/>
      <c r="E418"/>
      <c r="F418"/>
      <c r="G418"/>
      <c r="H418" s="329"/>
      <c r="I418" s="330"/>
    </row>
    <row r="419" spans="3:9">
      <c r="C419"/>
      <c r="D419"/>
      <c r="E419"/>
      <c r="F419"/>
      <c r="G419"/>
      <c r="H419" s="329"/>
      <c r="I419" s="330"/>
    </row>
    <row r="420" spans="3:9">
      <c r="C420"/>
      <c r="D420"/>
      <c r="E420"/>
      <c r="F420"/>
      <c r="G420"/>
      <c r="H420" s="329"/>
      <c r="I420" s="330"/>
    </row>
    <row r="421" spans="3:9">
      <c r="C421"/>
      <c r="D421"/>
      <c r="E421"/>
      <c r="F421"/>
      <c r="G421"/>
      <c r="H421" s="329"/>
      <c r="I421" s="330"/>
    </row>
    <row r="422" spans="3:9">
      <c r="C422"/>
      <c r="D422"/>
      <c r="E422"/>
      <c r="F422"/>
      <c r="G422"/>
      <c r="H422" s="329"/>
      <c r="I422" s="330"/>
    </row>
    <row r="423" spans="3:9">
      <c r="C423"/>
      <c r="D423"/>
      <c r="E423"/>
      <c r="F423"/>
      <c r="G423"/>
      <c r="H423" s="329"/>
      <c r="I423" s="330"/>
    </row>
    <row r="424" spans="3:9">
      <c r="C424"/>
      <c r="D424"/>
      <c r="E424"/>
      <c r="F424"/>
      <c r="G424"/>
      <c r="H424" s="329"/>
      <c r="I424" s="330"/>
    </row>
    <row r="425" spans="3:9">
      <c r="C425"/>
      <c r="D425"/>
      <c r="E425"/>
      <c r="F425"/>
      <c r="G425"/>
      <c r="H425" s="329"/>
      <c r="I425" s="330"/>
    </row>
    <row r="426" spans="3:9">
      <c r="C426"/>
      <c r="D426"/>
      <c r="E426"/>
      <c r="F426"/>
      <c r="G426"/>
      <c r="H426" s="329"/>
      <c r="I426" s="330"/>
    </row>
    <row r="427" spans="3:9">
      <c r="C427"/>
      <c r="D427"/>
      <c r="E427"/>
      <c r="F427"/>
      <c r="G427"/>
      <c r="H427" s="329"/>
      <c r="I427" s="330"/>
    </row>
    <row r="428" spans="3:9">
      <c r="C428"/>
      <c r="D428"/>
      <c r="E428"/>
      <c r="F428"/>
      <c r="G428"/>
      <c r="H428" s="329"/>
      <c r="I428" s="330"/>
    </row>
    <row r="429" spans="3:9">
      <c r="C429"/>
      <c r="D429"/>
      <c r="E429"/>
      <c r="F429"/>
      <c r="G429"/>
      <c r="H429" s="329"/>
      <c r="I429" s="330"/>
    </row>
    <row r="430" spans="3:9">
      <c r="C430"/>
      <c r="D430"/>
      <c r="E430"/>
      <c r="F430"/>
      <c r="G430"/>
      <c r="H430" s="329"/>
      <c r="I430" s="330"/>
    </row>
    <row r="431" spans="3:9">
      <c r="C431"/>
      <c r="D431"/>
      <c r="E431"/>
      <c r="F431"/>
      <c r="G431"/>
      <c r="H431" s="329"/>
      <c r="I431" s="330"/>
    </row>
    <row r="432" spans="3:9">
      <c r="C432"/>
      <c r="D432"/>
      <c r="E432"/>
      <c r="F432"/>
      <c r="G432"/>
      <c r="H432" s="329"/>
      <c r="I432" s="330"/>
    </row>
    <row r="433" spans="3:9">
      <c r="C433"/>
      <c r="D433"/>
      <c r="E433"/>
      <c r="F433"/>
      <c r="G433"/>
      <c r="H433" s="329"/>
      <c r="I433" s="330"/>
    </row>
    <row r="434" spans="3:9">
      <c r="C434"/>
      <c r="D434"/>
      <c r="E434"/>
      <c r="F434"/>
      <c r="G434"/>
      <c r="H434" s="329"/>
      <c r="I434" s="330"/>
    </row>
    <row r="435" spans="3:9">
      <c r="C435"/>
      <c r="D435"/>
      <c r="E435"/>
      <c r="F435"/>
      <c r="G435"/>
      <c r="H435" s="329"/>
      <c r="I435" s="330"/>
    </row>
    <row r="436" spans="3:9">
      <c r="C436"/>
      <c r="D436"/>
      <c r="E436"/>
      <c r="F436"/>
      <c r="G436"/>
      <c r="H436" s="329"/>
      <c r="I436" s="330"/>
    </row>
    <row r="437" spans="3:9">
      <c r="C437"/>
      <c r="D437"/>
      <c r="E437"/>
      <c r="F437"/>
      <c r="G437"/>
      <c r="H437" s="329"/>
      <c r="I437" s="330"/>
    </row>
    <row r="438" spans="3:9">
      <c r="C438"/>
      <c r="D438"/>
      <c r="E438"/>
      <c r="F438"/>
      <c r="G438"/>
      <c r="H438" s="329"/>
      <c r="I438" s="330"/>
    </row>
    <row r="439" spans="3:9">
      <c r="C439"/>
      <c r="D439"/>
      <c r="E439"/>
      <c r="F439"/>
      <c r="G439"/>
      <c r="H439" s="329"/>
      <c r="I439" s="330"/>
    </row>
    <row r="440" spans="3:9">
      <c r="C440"/>
      <c r="D440"/>
      <c r="E440"/>
      <c r="F440"/>
      <c r="G440"/>
      <c r="H440" s="329"/>
      <c r="I440" s="330"/>
    </row>
    <row r="441" spans="3:9">
      <c r="C441"/>
      <c r="D441"/>
      <c r="E441"/>
      <c r="F441"/>
      <c r="G441"/>
      <c r="H441" s="329"/>
      <c r="I441" s="330"/>
    </row>
    <row r="442" spans="3:9">
      <c r="C442"/>
      <c r="D442"/>
      <c r="E442"/>
      <c r="F442"/>
      <c r="G442"/>
      <c r="H442" s="329"/>
      <c r="I442" s="330"/>
    </row>
    <row r="443" spans="3:9">
      <c r="C443"/>
      <c r="D443"/>
      <c r="E443"/>
      <c r="F443"/>
      <c r="G443"/>
      <c r="H443" s="329"/>
      <c r="I443" s="330"/>
    </row>
    <row r="444" spans="3:9">
      <c r="C444"/>
      <c r="D444"/>
      <c r="E444"/>
      <c r="F444"/>
      <c r="G444"/>
      <c r="H444" s="329"/>
      <c r="I444" s="330"/>
    </row>
    <row r="445" spans="3:9">
      <c r="C445"/>
      <c r="D445"/>
      <c r="E445"/>
      <c r="F445"/>
      <c r="G445"/>
      <c r="H445" s="329"/>
      <c r="I445" s="330"/>
    </row>
    <row r="446" spans="3:9">
      <c r="C446"/>
      <c r="D446"/>
      <c r="E446"/>
      <c r="F446"/>
      <c r="G446"/>
      <c r="H446" s="329"/>
      <c r="I446" s="330"/>
    </row>
    <row r="447" spans="3:9">
      <c r="C447"/>
      <c r="D447"/>
      <c r="E447"/>
      <c r="F447"/>
      <c r="G447"/>
      <c r="H447" s="329"/>
      <c r="I447" s="330"/>
    </row>
    <row r="448" spans="3:9">
      <c r="C448"/>
      <c r="D448"/>
      <c r="E448"/>
      <c r="F448"/>
      <c r="G448"/>
      <c r="H448" s="329"/>
      <c r="I448" s="330"/>
    </row>
    <row r="449" spans="3:9">
      <c r="C449"/>
      <c r="D449"/>
      <c r="E449"/>
      <c r="F449"/>
      <c r="G449"/>
      <c r="H449" s="329"/>
      <c r="I449" s="330"/>
    </row>
    <row r="450" spans="3:9">
      <c r="C450"/>
      <c r="D450"/>
      <c r="E450"/>
      <c r="F450"/>
      <c r="G450"/>
      <c r="H450" s="329"/>
      <c r="I450" s="330"/>
    </row>
    <row r="451" spans="3:9">
      <c r="C451"/>
      <c r="D451"/>
      <c r="E451"/>
      <c r="F451"/>
      <c r="G451"/>
      <c r="H451" s="329"/>
      <c r="I451" s="330"/>
    </row>
    <row r="452" spans="3:9">
      <c r="C452"/>
      <c r="D452"/>
      <c r="E452"/>
      <c r="F452"/>
      <c r="G452"/>
      <c r="H452" s="329"/>
      <c r="I452" s="330"/>
    </row>
    <row r="453" spans="3:9">
      <c r="C453"/>
      <c r="D453"/>
      <c r="E453"/>
      <c r="F453"/>
      <c r="G453"/>
      <c r="H453" s="329"/>
      <c r="I453" s="330"/>
    </row>
    <row r="454" spans="3:9">
      <c r="C454"/>
      <c r="D454"/>
      <c r="E454"/>
      <c r="F454"/>
      <c r="G454"/>
      <c r="H454" s="329"/>
      <c r="I454" s="330"/>
    </row>
    <row r="455" spans="3:9">
      <c r="C455"/>
      <c r="D455"/>
      <c r="E455"/>
      <c r="F455"/>
      <c r="G455"/>
      <c r="H455" s="329"/>
      <c r="I455" s="330"/>
    </row>
    <row r="456" spans="3:9">
      <c r="C456"/>
      <c r="D456"/>
      <c r="E456"/>
      <c r="F456"/>
      <c r="G456"/>
      <c r="H456" s="329"/>
      <c r="I456" s="330"/>
    </row>
    <row r="457" spans="3:9">
      <c r="C457"/>
      <c r="D457"/>
      <c r="E457"/>
      <c r="F457"/>
      <c r="G457"/>
      <c r="H457" s="329"/>
      <c r="I457" s="330"/>
    </row>
    <row r="458" spans="3:9">
      <c r="C458"/>
      <c r="D458"/>
      <c r="E458"/>
      <c r="F458"/>
      <c r="G458"/>
      <c r="H458" s="329"/>
      <c r="I458" s="330"/>
    </row>
    <row r="459" spans="3:9">
      <c r="C459"/>
      <c r="D459"/>
      <c r="E459"/>
      <c r="F459"/>
      <c r="G459"/>
      <c r="H459" s="329"/>
      <c r="I459" s="330"/>
    </row>
    <row r="460" spans="3:9">
      <c r="C460"/>
      <c r="D460"/>
      <c r="E460"/>
      <c r="F460"/>
      <c r="G460"/>
      <c r="H460" s="329"/>
      <c r="I460" s="330"/>
    </row>
    <row r="461" spans="3:9">
      <c r="C461"/>
      <c r="D461"/>
      <c r="E461"/>
      <c r="F461"/>
      <c r="G461"/>
      <c r="H461" s="329"/>
      <c r="I461" s="330"/>
    </row>
    <row r="462" spans="3:9">
      <c r="C462"/>
      <c r="D462"/>
      <c r="E462"/>
      <c r="F462"/>
      <c r="G462"/>
      <c r="H462" s="329"/>
      <c r="I462" s="330"/>
    </row>
    <row r="463" spans="3:9">
      <c r="C463"/>
      <c r="D463"/>
      <c r="E463"/>
      <c r="F463"/>
      <c r="G463"/>
      <c r="H463" s="329"/>
      <c r="I463" s="330"/>
    </row>
    <row r="464" spans="3:9">
      <c r="C464"/>
      <c r="D464"/>
      <c r="E464"/>
      <c r="F464"/>
      <c r="G464"/>
      <c r="H464" s="329"/>
      <c r="I464" s="330"/>
    </row>
    <row r="465" spans="3:9">
      <c r="C465"/>
      <c r="D465"/>
      <c r="E465"/>
      <c r="F465"/>
      <c r="G465"/>
      <c r="H465" s="329"/>
      <c r="I465" s="330"/>
    </row>
    <row r="466" spans="3:9">
      <c r="C466"/>
      <c r="D466"/>
      <c r="E466"/>
      <c r="F466"/>
      <c r="G466"/>
      <c r="H466" s="329"/>
      <c r="I466" s="330"/>
    </row>
    <row r="467" spans="3:9">
      <c r="C467"/>
      <c r="D467"/>
      <c r="E467"/>
      <c r="F467"/>
      <c r="G467"/>
      <c r="H467" s="329"/>
      <c r="I467" s="330"/>
    </row>
    <row r="468" spans="3:9">
      <c r="C468"/>
      <c r="D468"/>
      <c r="E468"/>
      <c r="F468"/>
      <c r="G468"/>
      <c r="H468" s="329"/>
      <c r="I468" s="330"/>
    </row>
    <row r="469" spans="3:9">
      <c r="C469"/>
      <c r="D469"/>
      <c r="E469"/>
      <c r="F469"/>
      <c r="G469"/>
      <c r="H469" s="329"/>
      <c r="I469" s="330"/>
    </row>
    <row r="470" spans="3:9">
      <c r="C470"/>
      <c r="D470"/>
      <c r="E470"/>
      <c r="F470"/>
      <c r="G470"/>
      <c r="H470" s="329"/>
      <c r="I470" s="330"/>
    </row>
    <row r="471" spans="3:9">
      <c r="C471"/>
      <c r="D471"/>
      <c r="E471"/>
      <c r="F471"/>
      <c r="G471"/>
      <c r="H471" s="329"/>
      <c r="I471" s="330"/>
    </row>
    <row r="472" spans="3:9">
      <c r="C472"/>
      <c r="D472"/>
      <c r="E472"/>
      <c r="F472"/>
      <c r="G472"/>
      <c r="H472" s="329"/>
      <c r="I472" s="330"/>
    </row>
    <row r="473" spans="3:9">
      <c r="C473"/>
      <c r="D473"/>
      <c r="E473"/>
      <c r="F473"/>
      <c r="G473"/>
      <c r="H473" s="329"/>
      <c r="I473" s="330"/>
    </row>
    <row r="474" spans="3:9">
      <c r="C474"/>
      <c r="D474"/>
      <c r="E474"/>
      <c r="F474"/>
      <c r="G474"/>
      <c r="H474" s="329"/>
      <c r="I474" s="330"/>
    </row>
    <row r="475" spans="3:9">
      <c r="C475"/>
      <c r="D475"/>
      <c r="E475"/>
      <c r="F475"/>
      <c r="G475"/>
      <c r="H475" s="329"/>
      <c r="I475" s="330"/>
    </row>
    <row r="476" spans="3:9">
      <c r="C476"/>
      <c r="D476"/>
      <c r="E476"/>
      <c r="F476"/>
      <c r="G476"/>
      <c r="H476" s="329"/>
      <c r="I476" s="330"/>
    </row>
    <row r="477" spans="3:9">
      <c r="C477"/>
      <c r="D477"/>
      <c r="E477"/>
      <c r="F477"/>
      <c r="G477"/>
      <c r="H477" s="329"/>
      <c r="I477" s="330"/>
    </row>
    <row r="478" spans="3:9">
      <c r="C478"/>
      <c r="D478"/>
      <c r="E478"/>
      <c r="F478"/>
      <c r="G478"/>
      <c r="H478" s="329"/>
      <c r="I478" s="330"/>
    </row>
    <row r="479" spans="3:9">
      <c r="C479"/>
      <c r="D479"/>
      <c r="E479"/>
      <c r="F479"/>
      <c r="G479"/>
      <c r="H479" s="329"/>
      <c r="I479" s="330"/>
    </row>
    <row r="480" spans="3:9">
      <c r="C480"/>
      <c r="D480"/>
      <c r="E480"/>
      <c r="F480"/>
      <c r="G480"/>
      <c r="H480" s="329"/>
      <c r="I480" s="330"/>
    </row>
    <row r="481" spans="3:9">
      <c r="C481"/>
      <c r="D481"/>
      <c r="E481"/>
      <c r="F481"/>
      <c r="G481"/>
      <c r="H481" s="329"/>
      <c r="I481" s="330"/>
    </row>
    <row r="482" spans="3:9">
      <c r="C482"/>
      <c r="D482"/>
      <c r="E482"/>
      <c r="F482"/>
      <c r="G482"/>
      <c r="H482" s="329"/>
      <c r="I482" s="330"/>
    </row>
    <row r="483" spans="3:9">
      <c r="C483"/>
      <c r="D483"/>
      <c r="E483"/>
      <c r="F483"/>
      <c r="G483"/>
      <c r="H483" s="329"/>
      <c r="I483" s="330"/>
    </row>
    <row r="484" spans="3:9">
      <c r="C484"/>
      <c r="D484"/>
      <c r="E484"/>
      <c r="F484"/>
      <c r="G484"/>
      <c r="H484" s="329"/>
      <c r="I484" s="330"/>
    </row>
    <row r="485" spans="3:9">
      <c r="C485"/>
      <c r="D485"/>
      <c r="E485"/>
      <c r="F485"/>
      <c r="G485"/>
      <c r="H485" s="329"/>
      <c r="I485" s="330"/>
    </row>
    <row r="486" spans="3:9">
      <c r="C486"/>
      <c r="D486"/>
      <c r="E486"/>
      <c r="F486"/>
      <c r="G486"/>
      <c r="H486" s="329"/>
      <c r="I486" s="330"/>
    </row>
    <row r="487" spans="3:9">
      <c r="C487"/>
      <c r="D487"/>
      <c r="E487"/>
      <c r="F487"/>
      <c r="G487"/>
      <c r="H487" s="329"/>
      <c r="I487" s="330"/>
    </row>
    <row r="488" spans="3:9">
      <c r="C488"/>
      <c r="D488"/>
      <c r="E488"/>
      <c r="F488"/>
      <c r="G488"/>
      <c r="H488" s="329"/>
      <c r="I488" s="330"/>
    </row>
    <row r="489" spans="3:9">
      <c r="C489"/>
      <c r="D489"/>
      <c r="E489"/>
      <c r="F489"/>
      <c r="G489"/>
      <c r="H489" s="329"/>
      <c r="I489" s="330"/>
    </row>
    <row r="490" spans="3:9">
      <c r="C490"/>
      <c r="D490"/>
      <c r="E490"/>
      <c r="F490"/>
      <c r="G490"/>
      <c r="H490" s="329"/>
      <c r="I490" s="330"/>
    </row>
    <row r="491" spans="3:9">
      <c r="C491"/>
      <c r="D491"/>
      <c r="E491"/>
      <c r="F491"/>
      <c r="G491"/>
      <c r="H491" s="329"/>
      <c r="I491" s="330"/>
    </row>
    <row r="492" spans="3:9">
      <c r="C492"/>
      <c r="D492"/>
      <c r="E492"/>
      <c r="F492"/>
      <c r="G492"/>
      <c r="H492" s="329"/>
      <c r="I492" s="330"/>
    </row>
    <row r="493" spans="3:9">
      <c r="C493"/>
      <c r="D493"/>
      <c r="E493"/>
      <c r="F493"/>
      <c r="G493"/>
      <c r="H493" s="329"/>
      <c r="I493" s="330"/>
    </row>
    <row r="494" spans="3:9">
      <c r="C494"/>
      <c r="D494"/>
      <c r="E494"/>
      <c r="F494"/>
      <c r="G494"/>
      <c r="H494" s="329"/>
      <c r="I494" s="330"/>
    </row>
    <row r="495" spans="3:9">
      <c r="C495"/>
      <c r="D495"/>
      <c r="E495"/>
      <c r="F495"/>
      <c r="G495"/>
      <c r="H495" s="329"/>
      <c r="I495" s="330"/>
    </row>
    <row r="496" spans="3:9">
      <c r="C496"/>
      <c r="D496"/>
      <c r="E496"/>
      <c r="F496"/>
      <c r="G496"/>
      <c r="H496" s="329"/>
      <c r="I496" s="330"/>
    </row>
    <row r="497" spans="3:9">
      <c r="C497"/>
      <c r="D497"/>
      <c r="E497"/>
      <c r="F497"/>
      <c r="G497"/>
      <c r="H497" s="329"/>
      <c r="I497" s="330"/>
    </row>
    <row r="498" spans="3:9">
      <c r="C498"/>
      <c r="D498"/>
      <c r="E498"/>
      <c r="F498"/>
      <c r="G498"/>
      <c r="H498" s="329"/>
      <c r="I498" s="330"/>
    </row>
    <row r="499" spans="3:9">
      <c r="C499"/>
      <c r="D499"/>
      <c r="E499"/>
      <c r="F499"/>
      <c r="G499"/>
      <c r="H499" s="329"/>
      <c r="I499" s="330"/>
    </row>
    <row r="500" spans="3:9">
      <c r="C500"/>
      <c r="D500"/>
      <c r="E500"/>
      <c r="F500"/>
      <c r="G500"/>
      <c r="H500" s="329"/>
      <c r="I500" s="330"/>
    </row>
    <row r="501" spans="3:9">
      <c r="C501"/>
      <c r="D501"/>
      <c r="E501"/>
      <c r="F501"/>
      <c r="G501"/>
      <c r="H501" s="329"/>
      <c r="I501" s="330"/>
    </row>
    <row r="502" spans="3:9">
      <c r="C502"/>
      <c r="D502"/>
      <c r="E502"/>
      <c r="F502"/>
      <c r="G502"/>
      <c r="H502" s="329"/>
      <c r="I502" s="330"/>
    </row>
    <row r="503" spans="3:9">
      <c r="C503"/>
      <c r="D503"/>
      <c r="E503"/>
      <c r="F503"/>
      <c r="G503"/>
      <c r="H503" s="329"/>
      <c r="I503" s="330"/>
    </row>
    <row r="504" spans="3:9">
      <c r="C504"/>
      <c r="D504"/>
      <c r="E504"/>
      <c r="F504"/>
      <c r="G504"/>
      <c r="H504" s="329"/>
      <c r="I504" s="330"/>
    </row>
    <row r="505" spans="3:9">
      <c r="C505"/>
      <c r="D505"/>
      <c r="E505"/>
      <c r="F505"/>
      <c r="G505"/>
      <c r="H505" s="329"/>
      <c r="I505" s="330"/>
    </row>
    <row r="506" spans="3:9">
      <c r="C506"/>
      <c r="D506"/>
      <c r="E506"/>
      <c r="F506"/>
      <c r="G506"/>
      <c r="H506" s="329"/>
      <c r="I506" s="330"/>
    </row>
    <row r="507" spans="3:9">
      <c r="C507"/>
      <c r="D507"/>
      <c r="E507"/>
      <c r="F507"/>
      <c r="G507"/>
      <c r="H507" s="329"/>
      <c r="I507" s="330"/>
    </row>
    <row r="508" spans="3:9">
      <c r="C508"/>
      <c r="D508"/>
      <c r="E508"/>
      <c r="F508"/>
      <c r="G508"/>
      <c r="H508" s="329"/>
      <c r="I508" s="330"/>
    </row>
    <row r="509" spans="3:9">
      <c r="C509"/>
      <c r="D509"/>
      <c r="E509"/>
      <c r="F509"/>
      <c r="G509"/>
      <c r="H509" s="329"/>
      <c r="I509" s="330"/>
    </row>
    <row r="510" spans="3:9">
      <c r="C510"/>
      <c r="D510"/>
      <c r="E510"/>
      <c r="F510"/>
      <c r="G510"/>
      <c r="H510" s="329"/>
      <c r="I510" s="330"/>
    </row>
    <row r="511" spans="3:9">
      <c r="C511"/>
      <c r="D511"/>
      <c r="E511"/>
      <c r="F511"/>
      <c r="G511"/>
      <c r="H511" s="329"/>
      <c r="I511" s="330"/>
    </row>
    <row r="512" spans="3:9">
      <c r="C512"/>
      <c r="D512"/>
      <c r="E512"/>
      <c r="F512"/>
      <c r="G512"/>
      <c r="H512" s="329"/>
      <c r="I512" s="330"/>
    </row>
    <row r="513" spans="3:9">
      <c r="C513"/>
      <c r="D513"/>
      <c r="E513"/>
      <c r="F513"/>
      <c r="G513"/>
      <c r="H513" s="329"/>
      <c r="I513" s="330"/>
    </row>
    <row r="514" spans="3:9">
      <c r="C514"/>
      <c r="D514"/>
      <c r="E514"/>
      <c r="F514"/>
      <c r="G514"/>
      <c r="H514" s="329"/>
      <c r="I514" s="330"/>
    </row>
    <row r="515" spans="3:9">
      <c r="C515"/>
      <c r="D515"/>
      <c r="E515"/>
      <c r="F515"/>
      <c r="G515"/>
      <c r="H515" s="329"/>
      <c r="I515" s="330"/>
    </row>
    <row r="516" spans="3:9">
      <c r="C516"/>
      <c r="D516"/>
      <c r="E516"/>
      <c r="F516"/>
      <c r="G516"/>
      <c r="H516" s="329"/>
      <c r="I516" s="330"/>
    </row>
    <row r="517" spans="3:9">
      <c r="C517"/>
      <c r="D517"/>
      <c r="E517"/>
      <c r="F517"/>
      <c r="G517"/>
      <c r="H517" s="329"/>
      <c r="I517" s="330"/>
    </row>
    <row r="518" spans="3:9">
      <c r="C518"/>
      <c r="D518"/>
      <c r="E518"/>
      <c r="F518"/>
      <c r="G518"/>
      <c r="H518" s="329"/>
      <c r="I518" s="330"/>
    </row>
    <row r="519" spans="3:9">
      <c r="C519"/>
      <c r="D519"/>
      <c r="E519"/>
      <c r="F519"/>
      <c r="G519"/>
      <c r="H519" s="329"/>
      <c r="I519" s="330"/>
    </row>
    <row r="520" spans="3:9">
      <c r="C520"/>
      <c r="D520"/>
      <c r="E520"/>
      <c r="F520"/>
      <c r="G520"/>
      <c r="H520" s="329"/>
      <c r="I520" s="330"/>
    </row>
    <row r="521" spans="3:9">
      <c r="C521"/>
      <c r="D521"/>
      <c r="E521"/>
      <c r="F521"/>
      <c r="G521"/>
      <c r="H521" s="329"/>
      <c r="I521" s="330"/>
    </row>
    <row r="522" spans="3:9">
      <c r="C522"/>
      <c r="D522"/>
      <c r="E522"/>
      <c r="F522"/>
      <c r="G522"/>
      <c r="H522" s="329"/>
      <c r="I522" s="330"/>
    </row>
    <row r="523" spans="3:9">
      <c r="C523"/>
      <c r="D523"/>
      <c r="E523"/>
      <c r="F523"/>
      <c r="G523"/>
      <c r="H523" s="329"/>
      <c r="I523" s="330"/>
    </row>
    <row r="524" spans="3:9">
      <c r="C524"/>
      <c r="D524"/>
      <c r="E524"/>
      <c r="F524"/>
      <c r="G524"/>
      <c r="H524" s="329"/>
      <c r="I524" s="330"/>
    </row>
    <row r="525" spans="3:9">
      <c r="C525"/>
      <c r="D525"/>
      <c r="E525"/>
      <c r="F525"/>
      <c r="G525"/>
      <c r="H525" s="329"/>
      <c r="I525" s="330"/>
    </row>
    <row r="526" spans="3:9">
      <c r="C526"/>
      <c r="D526"/>
      <c r="E526"/>
      <c r="F526"/>
      <c r="G526"/>
      <c r="H526" s="329"/>
      <c r="I526" s="330"/>
    </row>
    <row r="527" spans="3:9">
      <c r="C527"/>
      <c r="D527"/>
      <c r="E527"/>
      <c r="F527"/>
      <c r="G527"/>
      <c r="H527" s="329"/>
      <c r="I527" s="330"/>
    </row>
    <row r="528" spans="3:9">
      <c r="C528"/>
      <c r="D528"/>
      <c r="E528"/>
      <c r="F528"/>
      <c r="G528"/>
      <c r="H528" s="329"/>
      <c r="I528" s="330"/>
    </row>
    <row r="529" spans="3:9">
      <c r="C529"/>
      <c r="D529"/>
      <c r="E529"/>
      <c r="F529"/>
      <c r="G529"/>
      <c r="H529" s="329"/>
      <c r="I529" s="330"/>
    </row>
    <row r="530" spans="3:9">
      <c r="C530"/>
      <c r="D530"/>
      <c r="E530"/>
      <c r="F530"/>
      <c r="G530"/>
      <c r="H530" s="329"/>
      <c r="I530" s="330"/>
    </row>
    <row r="531" spans="3:9">
      <c r="C531"/>
      <c r="D531"/>
      <c r="E531"/>
      <c r="F531"/>
      <c r="G531"/>
      <c r="H531" s="329"/>
      <c r="I531" s="330"/>
    </row>
    <row r="532" spans="3:9">
      <c r="C532"/>
      <c r="D532"/>
      <c r="E532"/>
      <c r="F532"/>
      <c r="G532"/>
      <c r="H532" s="329"/>
      <c r="I532" s="330"/>
    </row>
    <row r="533" spans="3:9">
      <c r="C533"/>
      <c r="D533"/>
      <c r="E533"/>
      <c r="F533"/>
      <c r="G533"/>
      <c r="H533" s="329"/>
      <c r="I533" s="330"/>
    </row>
    <row r="534" spans="3:9">
      <c r="C534"/>
      <c r="D534"/>
      <c r="E534"/>
      <c r="F534"/>
      <c r="G534"/>
      <c r="H534" s="329"/>
      <c r="I534" s="330"/>
    </row>
    <row r="535" spans="3:9">
      <c r="C535"/>
      <c r="D535"/>
      <c r="E535"/>
      <c r="F535"/>
      <c r="G535"/>
      <c r="H535" s="329"/>
      <c r="I535" s="330"/>
    </row>
    <row r="536" spans="3:9">
      <c r="C536"/>
      <c r="D536"/>
      <c r="E536"/>
      <c r="F536"/>
      <c r="G536"/>
      <c r="H536" s="329"/>
      <c r="I536" s="330"/>
    </row>
    <row r="537" spans="3:9">
      <c r="C537"/>
      <c r="D537"/>
      <c r="E537"/>
      <c r="F537"/>
      <c r="G537"/>
      <c r="H537" s="329"/>
      <c r="I537" s="330"/>
    </row>
    <row r="538" spans="3:9">
      <c r="C538"/>
      <c r="D538"/>
      <c r="E538"/>
      <c r="F538"/>
      <c r="G538"/>
      <c r="H538" s="329"/>
      <c r="I538" s="330"/>
    </row>
    <row r="539" spans="3:9">
      <c r="C539"/>
      <c r="D539"/>
      <c r="E539"/>
      <c r="F539"/>
      <c r="G539"/>
      <c r="H539" s="329"/>
      <c r="I539" s="330"/>
    </row>
    <row r="540" spans="3:9">
      <c r="C540"/>
      <c r="D540"/>
      <c r="E540"/>
      <c r="F540"/>
      <c r="G540"/>
      <c r="H540" s="329"/>
      <c r="I540" s="330"/>
    </row>
    <row r="541" spans="3:9">
      <c r="C541"/>
      <c r="D541"/>
      <c r="E541"/>
      <c r="F541"/>
      <c r="G541"/>
      <c r="H541" s="329"/>
      <c r="I541" s="330"/>
    </row>
    <row r="542" spans="3:9">
      <c r="C542"/>
      <c r="D542"/>
      <c r="E542"/>
      <c r="F542"/>
      <c r="G542"/>
      <c r="H542" s="329"/>
      <c r="I542" s="330"/>
    </row>
    <row r="543" spans="3:9">
      <c r="C543"/>
      <c r="D543"/>
      <c r="E543"/>
      <c r="F543"/>
      <c r="G543"/>
      <c r="H543" s="329"/>
      <c r="I543" s="330"/>
    </row>
    <row r="544" spans="3:9">
      <c r="C544"/>
      <c r="D544"/>
      <c r="E544"/>
      <c r="F544"/>
      <c r="G544"/>
      <c r="H544" s="329"/>
      <c r="I544" s="330"/>
    </row>
    <row r="545" spans="3:9">
      <c r="C545"/>
      <c r="D545"/>
      <c r="E545"/>
      <c r="F545"/>
      <c r="G545"/>
      <c r="H545" s="329"/>
      <c r="I545" s="330"/>
    </row>
    <row r="546" spans="3:9">
      <c r="C546"/>
      <c r="D546"/>
      <c r="E546"/>
      <c r="F546"/>
      <c r="G546"/>
      <c r="H546" s="329"/>
      <c r="I546" s="330"/>
    </row>
    <row r="547" spans="3:9">
      <c r="C547"/>
      <c r="D547"/>
      <c r="E547"/>
      <c r="F547"/>
      <c r="G547"/>
      <c r="H547" s="329"/>
      <c r="I547" s="330"/>
    </row>
    <row r="548" spans="3:9">
      <c r="C548"/>
      <c r="D548"/>
      <c r="E548"/>
      <c r="F548"/>
      <c r="G548"/>
      <c r="H548" s="329"/>
      <c r="I548" s="330"/>
    </row>
    <row r="549" spans="3:9">
      <c r="C549"/>
      <c r="D549"/>
      <c r="E549"/>
      <c r="F549"/>
      <c r="G549"/>
      <c r="H549" s="329"/>
      <c r="I549" s="330"/>
    </row>
    <row r="550" spans="3:9">
      <c r="C550"/>
      <c r="D550"/>
      <c r="E550"/>
      <c r="F550"/>
      <c r="G550"/>
      <c r="H550" s="329"/>
      <c r="I550" s="330"/>
    </row>
    <row r="551" spans="3:9">
      <c r="C551"/>
      <c r="D551"/>
      <c r="E551"/>
      <c r="F551"/>
      <c r="G551"/>
      <c r="H551" s="329"/>
      <c r="I551" s="330"/>
    </row>
    <row r="552" spans="3:9">
      <c r="C552"/>
      <c r="D552"/>
      <c r="E552"/>
      <c r="F552"/>
      <c r="G552"/>
      <c r="H552" s="329"/>
      <c r="I552" s="330"/>
    </row>
    <row r="553" spans="3:9">
      <c r="C553"/>
      <c r="D553"/>
      <c r="E553"/>
      <c r="F553"/>
      <c r="G553"/>
      <c r="H553" s="329"/>
      <c r="I553" s="330"/>
    </row>
    <row r="554" spans="3:9">
      <c r="C554"/>
      <c r="D554"/>
      <c r="E554"/>
      <c r="F554"/>
      <c r="G554"/>
      <c r="H554" s="329"/>
      <c r="I554" s="330"/>
    </row>
    <row r="555" spans="3:9">
      <c r="C555"/>
      <c r="D555"/>
      <c r="E555"/>
      <c r="F555"/>
      <c r="G555"/>
      <c r="H555" s="329"/>
      <c r="I555" s="330"/>
    </row>
    <row r="556" spans="3:9">
      <c r="C556"/>
      <c r="D556"/>
      <c r="E556"/>
      <c r="F556"/>
      <c r="G556"/>
      <c r="H556" s="329"/>
      <c r="I556" s="330"/>
    </row>
    <row r="557" spans="3:9">
      <c r="C557"/>
      <c r="D557"/>
      <c r="E557"/>
      <c r="F557"/>
      <c r="G557"/>
      <c r="H557" s="329"/>
      <c r="I557" s="330"/>
    </row>
    <row r="558" spans="3:9">
      <c r="C558"/>
      <c r="D558"/>
      <c r="E558"/>
      <c r="F558"/>
      <c r="G558"/>
      <c r="H558" s="329"/>
      <c r="I558" s="330"/>
    </row>
    <row r="559" spans="3:9">
      <c r="C559"/>
      <c r="D559"/>
      <c r="E559"/>
      <c r="F559"/>
      <c r="G559"/>
      <c r="H559" s="329"/>
      <c r="I559" s="330"/>
    </row>
    <row r="560" spans="3:9">
      <c r="C560"/>
      <c r="D560"/>
      <c r="E560"/>
      <c r="F560"/>
      <c r="G560"/>
      <c r="H560" s="329"/>
      <c r="I560" s="330"/>
    </row>
    <row r="561" spans="3:9">
      <c r="C561"/>
      <c r="D561"/>
      <c r="E561"/>
      <c r="F561"/>
      <c r="G561"/>
      <c r="H561" s="329"/>
      <c r="I561" s="330"/>
    </row>
    <row r="562" spans="3:9">
      <c r="C562"/>
      <c r="D562"/>
      <c r="E562"/>
      <c r="F562"/>
      <c r="G562"/>
      <c r="H562" s="329"/>
      <c r="I562" s="330"/>
    </row>
    <row r="563" spans="3:9">
      <c r="C563"/>
      <c r="D563"/>
      <c r="E563"/>
      <c r="F563"/>
      <c r="G563"/>
      <c r="H563" s="329"/>
      <c r="I563" s="330"/>
    </row>
    <row r="564" spans="3:9">
      <c r="C564"/>
      <c r="D564"/>
      <c r="E564"/>
      <c r="F564"/>
      <c r="G564"/>
      <c r="H564" s="329"/>
      <c r="I564" s="330"/>
    </row>
    <row r="565" spans="3:9">
      <c r="C565"/>
      <c r="D565"/>
      <c r="E565"/>
      <c r="F565"/>
      <c r="G565"/>
      <c r="H565" s="329"/>
      <c r="I565" s="330"/>
    </row>
    <row r="566" spans="3:9">
      <c r="C566"/>
      <c r="D566"/>
      <c r="E566"/>
      <c r="F566"/>
      <c r="G566"/>
      <c r="H566" s="329"/>
      <c r="I566" s="330"/>
    </row>
    <row r="567" spans="3:9">
      <c r="C567"/>
      <c r="D567"/>
      <c r="E567"/>
      <c r="F567"/>
      <c r="G567"/>
      <c r="H567" s="329"/>
      <c r="I567" s="330"/>
    </row>
    <row r="568" spans="3:9">
      <c r="C568"/>
      <c r="D568"/>
      <c r="E568"/>
      <c r="F568"/>
      <c r="G568"/>
      <c r="H568" s="329"/>
      <c r="I568" s="330"/>
    </row>
    <row r="569" spans="3:9">
      <c r="C569"/>
      <c r="D569"/>
      <c r="E569"/>
      <c r="F569"/>
      <c r="G569"/>
      <c r="H569" s="329"/>
      <c r="I569" s="330"/>
    </row>
    <row r="570" spans="3:9">
      <c r="C570"/>
      <c r="D570"/>
      <c r="E570"/>
      <c r="F570"/>
      <c r="G570"/>
      <c r="H570" s="329"/>
      <c r="I570" s="330"/>
    </row>
    <row r="571" spans="3:9">
      <c r="C571"/>
      <c r="D571"/>
      <c r="E571"/>
      <c r="F571"/>
      <c r="G571"/>
      <c r="H571" s="329"/>
      <c r="I571" s="330"/>
    </row>
    <row r="572" spans="3:9">
      <c r="C572"/>
      <c r="D572"/>
      <c r="E572"/>
      <c r="F572"/>
      <c r="G572"/>
      <c r="H572" s="329"/>
      <c r="I572" s="330"/>
    </row>
    <row r="573" spans="3:9">
      <c r="C573"/>
      <c r="D573"/>
      <c r="E573"/>
      <c r="F573"/>
      <c r="G573"/>
      <c r="H573" s="329"/>
      <c r="I573" s="330"/>
    </row>
    <row r="574" spans="3:9">
      <c r="C574"/>
      <c r="D574"/>
      <c r="E574"/>
      <c r="F574"/>
      <c r="G574"/>
      <c r="H574" s="329"/>
      <c r="I574" s="330"/>
    </row>
    <row r="575" spans="3:9">
      <c r="C575"/>
      <c r="D575"/>
      <c r="E575"/>
      <c r="F575"/>
      <c r="G575"/>
      <c r="H575" s="329"/>
      <c r="I575" s="330"/>
    </row>
    <row r="576" spans="3:9">
      <c r="C576"/>
      <c r="D576"/>
      <c r="E576"/>
      <c r="F576"/>
      <c r="G576"/>
      <c r="H576" s="329"/>
      <c r="I576" s="330"/>
    </row>
    <row r="577" spans="3:9">
      <c r="C577"/>
      <c r="D577"/>
      <c r="E577"/>
      <c r="F577"/>
      <c r="G577"/>
      <c r="H577" s="329"/>
      <c r="I577" s="330"/>
    </row>
    <row r="578" spans="3:9">
      <c r="C578"/>
      <c r="D578"/>
      <c r="E578"/>
      <c r="F578"/>
      <c r="G578"/>
      <c r="H578" s="329"/>
      <c r="I578" s="330"/>
    </row>
    <row r="579" spans="3:9">
      <c r="C579"/>
      <c r="D579"/>
      <c r="E579"/>
      <c r="F579"/>
      <c r="G579"/>
      <c r="H579" s="329"/>
      <c r="I579" s="330"/>
    </row>
    <row r="580" spans="3:9">
      <c r="C580"/>
      <c r="D580"/>
      <c r="E580"/>
      <c r="F580"/>
      <c r="G580"/>
      <c r="H580" s="329"/>
      <c r="I580" s="330"/>
    </row>
    <row r="581" spans="3:9">
      <c r="C581"/>
      <c r="D581"/>
      <c r="E581"/>
      <c r="F581"/>
      <c r="G581"/>
      <c r="H581" s="329"/>
      <c r="I581" s="330"/>
    </row>
    <row r="582" spans="3:9">
      <c r="C582"/>
      <c r="D582"/>
      <c r="E582"/>
      <c r="F582"/>
      <c r="G582"/>
      <c r="H582" s="329"/>
      <c r="I582" s="330"/>
    </row>
    <row r="583" spans="3:9">
      <c r="C583"/>
      <c r="D583"/>
      <c r="E583"/>
      <c r="F583"/>
      <c r="G583"/>
      <c r="H583" s="329"/>
      <c r="I583" s="330"/>
    </row>
    <row r="584" spans="3:9">
      <c r="C584"/>
      <c r="D584"/>
      <c r="E584"/>
      <c r="F584"/>
      <c r="G584"/>
      <c r="H584" s="329"/>
      <c r="I584" s="330"/>
    </row>
    <row r="585" spans="3:9">
      <c r="C585"/>
      <c r="D585"/>
      <c r="E585"/>
      <c r="F585"/>
      <c r="G585"/>
      <c r="H585" s="329"/>
      <c r="I585" s="330"/>
    </row>
    <row r="586" spans="3:9">
      <c r="C586"/>
      <c r="D586"/>
      <c r="E586"/>
      <c r="F586"/>
      <c r="G586"/>
      <c r="H586" s="329"/>
      <c r="I586" s="330"/>
    </row>
    <row r="587" spans="3:9">
      <c r="C587"/>
      <c r="D587"/>
      <c r="E587"/>
      <c r="F587"/>
      <c r="G587"/>
      <c r="H587" s="329"/>
      <c r="I587" s="330"/>
    </row>
    <row r="588" spans="3:9">
      <c r="C588"/>
      <c r="D588"/>
      <c r="E588"/>
      <c r="F588"/>
      <c r="G588"/>
      <c r="H588" s="329"/>
      <c r="I588" s="330"/>
    </row>
    <row r="589" spans="3:9">
      <c r="C589"/>
      <c r="D589"/>
      <c r="E589"/>
      <c r="F589"/>
      <c r="G589"/>
      <c r="H589" s="329"/>
      <c r="I589" s="330"/>
    </row>
    <row r="590" spans="3:9">
      <c r="C590"/>
      <c r="D590"/>
      <c r="E590"/>
      <c r="F590"/>
      <c r="G590"/>
      <c r="H590" s="329"/>
      <c r="I590" s="330"/>
    </row>
    <row r="591" spans="3:9">
      <c r="C591"/>
      <c r="D591"/>
      <c r="E591"/>
      <c r="F591"/>
      <c r="G591"/>
      <c r="H591" s="329"/>
      <c r="I591" s="330"/>
    </row>
    <row r="592" spans="3:9">
      <c r="C592"/>
      <c r="D592"/>
      <c r="E592"/>
      <c r="F592"/>
      <c r="G592"/>
      <c r="H592" s="329"/>
      <c r="I592" s="330"/>
    </row>
    <row r="593" spans="3:9">
      <c r="C593"/>
      <c r="D593"/>
      <c r="E593"/>
      <c r="F593"/>
      <c r="G593"/>
      <c r="H593" s="329"/>
      <c r="I593" s="330"/>
    </row>
    <row r="594" spans="3:9">
      <c r="C594"/>
      <c r="D594"/>
      <c r="E594"/>
      <c r="F594"/>
      <c r="G594"/>
      <c r="H594" s="329"/>
      <c r="I594" s="330"/>
    </row>
    <row r="595" spans="3:9">
      <c r="C595"/>
      <c r="D595"/>
      <c r="E595"/>
      <c r="F595"/>
      <c r="G595"/>
      <c r="H595" s="329"/>
      <c r="I595" s="330"/>
    </row>
    <row r="596" spans="3:9">
      <c r="C596"/>
      <c r="D596"/>
      <c r="E596"/>
      <c r="F596"/>
      <c r="G596"/>
      <c r="H596" s="329"/>
      <c r="I596" s="330"/>
    </row>
    <row r="597" spans="3:9">
      <c r="C597"/>
      <c r="D597"/>
      <c r="E597"/>
      <c r="F597"/>
      <c r="G597"/>
      <c r="H597" s="329"/>
      <c r="I597" s="330"/>
    </row>
    <row r="598" spans="3:9">
      <c r="C598"/>
      <c r="D598"/>
      <c r="E598"/>
      <c r="F598"/>
      <c r="G598"/>
      <c r="H598" s="329"/>
      <c r="I598" s="330"/>
    </row>
    <row r="599" spans="3:9">
      <c r="C599"/>
      <c r="D599"/>
      <c r="E599"/>
      <c r="F599"/>
      <c r="G599"/>
      <c r="H599" s="329"/>
      <c r="I599" s="330"/>
    </row>
    <row r="600" spans="3:9">
      <c r="C600"/>
      <c r="D600"/>
      <c r="E600"/>
      <c r="F600"/>
      <c r="G600"/>
      <c r="H600" s="329"/>
      <c r="I600" s="330"/>
    </row>
    <row r="601" spans="3:9">
      <c r="C601"/>
      <c r="D601"/>
      <c r="E601"/>
      <c r="F601"/>
      <c r="G601"/>
      <c r="H601" s="329"/>
      <c r="I601" s="330"/>
    </row>
    <row r="602" spans="3:9">
      <c r="C602"/>
      <c r="D602"/>
      <c r="E602"/>
      <c r="F602"/>
      <c r="G602"/>
      <c r="H602" s="329"/>
      <c r="I602" s="330"/>
    </row>
    <row r="603" spans="3:9">
      <c r="C603"/>
      <c r="D603"/>
      <c r="E603"/>
      <c r="F603"/>
      <c r="G603"/>
      <c r="H603" s="329"/>
      <c r="I603" s="330"/>
    </row>
    <row r="604" spans="3:9">
      <c r="C604"/>
      <c r="D604"/>
      <c r="E604"/>
      <c r="F604"/>
      <c r="G604"/>
      <c r="H604" s="329"/>
      <c r="I604" s="330"/>
    </row>
    <row r="605" spans="3:9">
      <c r="C605"/>
      <c r="D605"/>
      <c r="E605"/>
      <c r="F605"/>
      <c r="G605"/>
      <c r="H605" s="329"/>
      <c r="I605" s="330"/>
    </row>
    <row r="606" spans="3:9">
      <c r="C606"/>
      <c r="D606"/>
      <c r="E606"/>
      <c r="F606"/>
      <c r="G606"/>
      <c r="H606" s="329"/>
      <c r="I606" s="330"/>
    </row>
    <row r="607" spans="3:9">
      <c r="C607"/>
      <c r="D607"/>
      <c r="E607"/>
      <c r="F607"/>
      <c r="G607"/>
      <c r="H607" s="329"/>
      <c r="I607" s="330"/>
    </row>
    <row r="608" spans="3:9">
      <c r="C608"/>
      <c r="D608"/>
      <c r="E608"/>
      <c r="F608"/>
      <c r="G608"/>
      <c r="H608" s="329"/>
      <c r="I608" s="330"/>
    </row>
    <row r="609" spans="3:9">
      <c r="C609"/>
      <c r="D609"/>
      <c r="E609"/>
      <c r="F609"/>
      <c r="G609"/>
      <c r="H609" s="329"/>
      <c r="I609" s="330"/>
    </row>
    <row r="610" spans="3:9">
      <c r="C610"/>
      <c r="D610"/>
      <c r="E610"/>
      <c r="F610"/>
      <c r="G610"/>
      <c r="H610" s="329"/>
      <c r="I610" s="330"/>
    </row>
    <row r="611" spans="3:9">
      <c r="C611"/>
      <c r="D611"/>
      <c r="E611"/>
      <c r="F611"/>
      <c r="G611"/>
      <c r="H611" s="329"/>
      <c r="I611" s="330"/>
    </row>
    <row r="612" spans="3:9">
      <c r="C612"/>
      <c r="D612"/>
      <c r="E612"/>
      <c r="F612"/>
      <c r="G612"/>
      <c r="H612" s="329"/>
      <c r="I612" s="330"/>
    </row>
    <row r="613" spans="3:9">
      <c r="C613"/>
      <c r="D613"/>
      <c r="E613"/>
      <c r="F613"/>
      <c r="G613"/>
      <c r="H613" s="329"/>
      <c r="I613" s="330"/>
    </row>
    <row r="614" spans="3:9">
      <c r="C614"/>
      <c r="D614"/>
      <c r="E614"/>
      <c r="F614"/>
      <c r="G614"/>
      <c r="H614" s="329"/>
      <c r="I614" s="330"/>
    </row>
    <row r="615" spans="3:9">
      <c r="C615"/>
      <c r="D615"/>
      <c r="E615"/>
      <c r="F615"/>
      <c r="G615"/>
      <c r="H615" s="329"/>
      <c r="I615" s="330"/>
    </row>
    <row r="616" spans="3:9">
      <c r="C616"/>
      <c r="D616"/>
      <c r="E616"/>
      <c r="F616"/>
      <c r="G616"/>
      <c r="H616" s="329"/>
      <c r="I616" s="330"/>
    </row>
    <row r="617" spans="3:9">
      <c r="C617"/>
      <c r="D617"/>
      <c r="E617"/>
      <c r="F617"/>
      <c r="G617"/>
      <c r="H617" s="329"/>
      <c r="I617" s="330"/>
    </row>
    <row r="618" spans="3:9">
      <c r="C618"/>
      <c r="D618"/>
      <c r="E618"/>
      <c r="F618"/>
      <c r="G618"/>
      <c r="H618" s="329"/>
      <c r="I618" s="330"/>
    </row>
    <row r="619" spans="3:9">
      <c r="C619"/>
      <c r="D619"/>
      <c r="E619"/>
      <c r="F619"/>
      <c r="G619"/>
      <c r="H619" s="329"/>
      <c r="I619" s="330"/>
    </row>
    <row r="620" spans="3:9">
      <c r="C620"/>
      <c r="D620"/>
      <c r="E620"/>
      <c r="F620"/>
      <c r="G620"/>
      <c r="H620" s="329"/>
      <c r="I620" s="330"/>
    </row>
    <row r="621" spans="3:9">
      <c r="C621"/>
      <c r="D621"/>
      <c r="E621"/>
      <c r="F621"/>
      <c r="G621"/>
      <c r="H621" s="329"/>
      <c r="I621" s="330"/>
    </row>
    <row r="622" spans="3:9">
      <c r="C622"/>
      <c r="D622"/>
      <c r="E622"/>
      <c r="F622"/>
      <c r="G622"/>
      <c r="H622" s="329"/>
      <c r="I622" s="330"/>
    </row>
    <row r="623" spans="3:9">
      <c r="C623"/>
      <c r="D623"/>
      <c r="E623"/>
      <c r="F623"/>
      <c r="G623"/>
      <c r="H623" s="329"/>
      <c r="I623" s="330"/>
    </row>
    <row r="624" spans="3:9">
      <c r="C624"/>
      <c r="D624"/>
      <c r="E624"/>
      <c r="F624"/>
      <c r="G624"/>
      <c r="H624" s="329"/>
      <c r="I624" s="330"/>
    </row>
    <row r="625" spans="3:9">
      <c r="C625"/>
      <c r="D625"/>
      <c r="E625"/>
      <c r="F625"/>
      <c r="G625"/>
      <c r="H625" s="329"/>
      <c r="I625" s="330"/>
    </row>
    <row r="626" spans="3:9">
      <c r="C626"/>
      <c r="D626"/>
      <c r="E626"/>
      <c r="F626"/>
      <c r="G626"/>
      <c r="H626" s="329"/>
      <c r="I626" s="330"/>
    </row>
    <row r="627" spans="3:9">
      <c r="C627"/>
      <c r="D627"/>
      <c r="E627"/>
      <c r="F627"/>
      <c r="G627"/>
      <c r="H627" s="329"/>
      <c r="I627" s="330"/>
    </row>
    <row r="628" spans="3:9">
      <c r="C628"/>
      <c r="D628"/>
      <c r="E628"/>
      <c r="F628"/>
      <c r="G628"/>
      <c r="H628" s="329"/>
      <c r="I628" s="330"/>
    </row>
    <row r="629" spans="3:9">
      <c r="C629"/>
      <c r="D629"/>
      <c r="E629"/>
      <c r="F629"/>
      <c r="G629"/>
      <c r="H629" s="329"/>
      <c r="I629" s="330"/>
    </row>
    <row r="630" spans="3:9">
      <c r="C630"/>
      <c r="D630"/>
      <c r="E630"/>
      <c r="F630"/>
      <c r="G630"/>
      <c r="H630" s="329"/>
      <c r="I630" s="330"/>
    </row>
    <row r="631" spans="3:9">
      <c r="C631"/>
      <c r="D631"/>
      <c r="E631"/>
      <c r="F631"/>
      <c r="G631"/>
      <c r="H631" s="329"/>
      <c r="I631" s="330"/>
    </row>
    <row r="632" spans="3:9">
      <c r="C632"/>
      <c r="D632"/>
      <c r="E632"/>
      <c r="F632"/>
      <c r="G632"/>
      <c r="H632" s="329"/>
      <c r="I632" s="330"/>
    </row>
    <row r="633" spans="3:9">
      <c r="C633"/>
      <c r="D633"/>
      <c r="E633"/>
      <c r="F633"/>
      <c r="G633"/>
      <c r="H633" s="329"/>
      <c r="I633" s="330"/>
    </row>
    <row r="634" spans="3:9">
      <c r="C634"/>
      <c r="D634"/>
      <c r="E634"/>
      <c r="F634"/>
      <c r="G634"/>
      <c r="H634" s="329"/>
      <c r="I634" s="330"/>
    </row>
    <row r="635" spans="3:9">
      <c r="C635"/>
      <c r="D635"/>
      <c r="E635"/>
      <c r="F635"/>
      <c r="G635"/>
      <c r="H635" s="329"/>
      <c r="I635" s="330"/>
    </row>
    <row r="636" spans="3:9">
      <c r="C636"/>
      <c r="D636"/>
      <c r="E636"/>
      <c r="F636"/>
      <c r="G636"/>
      <c r="H636" s="329"/>
      <c r="I636" s="330"/>
    </row>
    <row r="637" spans="3:9">
      <c r="C637"/>
      <c r="D637"/>
      <c r="E637"/>
      <c r="F637"/>
      <c r="G637"/>
      <c r="H637" s="329"/>
      <c r="I637" s="330"/>
    </row>
    <row r="638" spans="3:9">
      <c r="C638"/>
      <c r="D638"/>
      <c r="E638"/>
      <c r="F638"/>
      <c r="G638"/>
      <c r="H638" s="329"/>
      <c r="I638" s="330"/>
    </row>
    <row r="639" spans="3:9">
      <c r="C639"/>
      <c r="D639"/>
      <c r="E639"/>
      <c r="F639"/>
      <c r="G639"/>
      <c r="H639" s="329"/>
      <c r="I639" s="330"/>
    </row>
    <row r="640" spans="3:9">
      <c r="C640"/>
      <c r="D640"/>
      <c r="E640"/>
      <c r="F640"/>
      <c r="G640"/>
      <c r="H640" s="329"/>
      <c r="I640" s="330"/>
    </row>
    <row r="641" spans="3:9">
      <c r="C641"/>
      <c r="D641"/>
      <c r="E641"/>
      <c r="F641"/>
      <c r="G641"/>
      <c r="H641" s="329"/>
      <c r="I641" s="330"/>
    </row>
    <row r="642" spans="3:9">
      <c r="C642"/>
      <c r="D642"/>
      <c r="E642"/>
      <c r="F642"/>
      <c r="G642"/>
      <c r="H642" s="329"/>
      <c r="I642" s="330"/>
    </row>
    <row r="643" spans="3:9">
      <c r="C643"/>
      <c r="D643"/>
      <c r="E643"/>
      <c r="F643"/>
      <c r="G643"/>
      <c r="H643" s="329"/>
      <c r="I643" s="330"/>
    </row>
    <row r="644" spans="3:9">
      <c r="C644"/>
      <c r="D644"/>
      <c r="E644"/>
      <c r="F644"/>
      <c r="G644"/>
      <c r="H644" s="329"/>
      <c r="I644" s="330"/>
    </row>
    <row r="645" spans="3:9">
      <c r="C645"/>
      <c r="D645"/>
      <c r="E645"/>
      <c r="F645"/>
      <c r="G645"/>
      <c r="H645" s="329"/>
      <c r="I645" s="330"/>
    </row>
    <row r="646" spans="3:9">
      <c r="C646"/>
      <c r="D646"/>
      <c r="E646"/>
      <c r="F646"/>
      <c r="G646"/>
      <c r="H646" s="329"/>
      <c r="I646" s="330"/>
    </row>
    <row r="647" spans="3:9">
      <c r="C647"/>
      <c r="D647"/>
      <c r="E647"/>
      <c r="F647"/>
      <c r="G647"/>
      <c r="H647" s="329"/>
      <c r="I647" s="330"/>
    </row>
    <row r="648" spans="3:9">
      <c r="C648"/>
      <c r="D648"/>
      <c r="E648"/>
      <c r="F648"/>
      <c r="G648"/>
      <c r="H648" s="329"/>
      <c r="I648" s="330"/>
    </row>
    <row r="649" spans="3:9">
      <c r="C649"/>
      <c r="D649"/>
      <c r="E649"/>
      <c r="F649"/>
      <c r="G649"/>
      <c r="H649" s="329"/>
      <c r="I649" s="330"/>
    </row>
    <row r="650" spans="3:9">
      <c r="C650"/>
      <c r="D650"/>
      <c r="E650"/>
      <c r="F650"/>
      <c r="G650"/>
      <c r="H650" s="329"/>
      <c r="I650" s="330"/>
    </row>
    <row r="651" spans="3:9">
      <c r="C651"/>
      <c r="D651"/>
      <c r="E651"/>
      <c r="F651"/>
      <c r="G651"/>
      <c r="H651" s="329"/>
      <c r="I651" s="330"/>
    </row>
    <row r="652" spans="3:9">
      <c r="C652"/>
      <c r="D652"/>
      <c r="E652"/>
      <c r="F652"/>
      <c r="G652"/>
      <c r="H652" s="329"/>
      <c r="I652" s="330"/>
    </row>
    <row r="653" spans="3:9">
      <c r="C653"/>
      <c r="D653"/>
      <c r="E653"/>
      <c r="F653"/>
      <c r="G653"/>
      <c r="H653" s="329"/>
      <c r="I653" s="330"/>
    </row>
    <row r="654" spans="3:9">
      <c r="C654"/>
      <c r="D654"/>
      <c r="E654"/>
      <c r="F654"/>
      <c r="G654"/>
      <c r="H654" s="329"/>
      <c r="I654" s="330"/>
    </row>
    <row r="655" spans="3:9">
      <c r="C655"/>
      <c r="D655"/>
      <c r="E655"/>
      <c r="F655"/>
      <c r="G655"/>
      <c r="H655" s="329"/>
      <c r="I655" s="330"/>
    </row>
    <row r="656" spans="3:9">
      <c r="C656"/>
      <c r="D656"/>
      <c r="E656"/>
      <c r="F656"/>
      <c r="G656"/>
      <c r="H656" s="329"/>
      <c r="I656" s="330"/>
    </row>
    <row r="657" spans="3:9">
      <c r="C657"/>
      <c r="D657"/>
      <c r="E657"/>
      <c r="F657"/>
      <c r="G657"/>
      <c r="H657" s="329"/>
      <c r="I657" s="330"/>
    </row>
    <row r="658" spans="3:9">
      <c r="C658"/>
      <c r="D658"/>
      <c r="E658"/>
      <c r="F658"/>
      <c r="G658"/>
      <c r="H658" s="329"/>
      <c r="I658" s="330"/>
    </row>
    <row r="659" spans="3:9">
      <c r="C659"/>
      <c r="D659"/>
      <c r="E659"/>
      <c r="F659"/>
      <c r="G659"/>
      <c r="H659" s="329"/>
      <c r="I659" s="330"/>
    </row>
    <row r="660" spans="3:9">
      <c r="C660"/>
      <c r="D660"/>
      <c r="E660"/>
      <c r="F660"/>
      <c r="G660"/>
      <c r="H660" s="329"/>
      <c r="I660" s="330"/>
    </row>
    <row r="661" spans="3:9">
      <c r="C661"/>
      <c r="D661"/>
      <c r="E661"/>
      <c r="F661"/>
      <c r="G661"/>
      <c r="H661" s="329"/>
      <c r="I661" s="330"/>
    </row>
    <row r="662" spans="3:9">
      <c r="C662"/>
      <c r="D662"/>
      <c r="E662"/>
      <c r="F662"/>
      <c r="G662"/>
      <c r="H662" s="329"/>
      <c r="I662" s="330"/>
    </row>
    <row r="663" spans="3:9">
      <c r="C663"/>
      <c r="D663"/>
      <c r="E663"/>
      <c r="F663"/>
      <c r="G663"/>
      <c r="H663" s="329"/>
      <c r="I663" s="330"/>
    </row>
    <row r="664" spans="3:9">
      <c r="C664"/>
      <c r="D664"/>
      <c r="E664"/>
      <c r="F664"/>
      <c r="G664"/>
      <c r="H664" s="329"/>
      <c r="I664" s="330"/>
    </row>
    <row r="665" spans="3:9">
      <c r="C665"/>
      <c r="D665"/>
      <c r="E665"/>
      <c r="F665"/>
      <c r="G665"/>
      <c r="H665" s="329"/>
      <c r="I665" s="330"/>
    </row>
    <row r="666" spans="3:9">
      <c r="C666"/>
      <c r="D666"/>
      <c r="E666"/>
      <c r="F666"/>
      <c r="G666"/>
      <c r="H666" s="329"/>
      <c r="I666" s="330"/>
    </row>
    <row r="667" spans="3:9">
      <c r="C667"/>
      <c r="D667"/>
      <c r="E667"/>
      <c r="F667"/>
      <c r="G667"/>
      <c r="H667" s="329"/>
      <c r="I667" s="330"/>
    </row>
    <row r="668" spans="3:9">
      <c r="C668"/>
      <c r="D668"/>
      <c r="E668"/>
      <c r="F668"/>
      <c r="G668"/>
      <c r="H668" s="329"/>
      <c r="I668" s="330"/>
    </row>
    <row r="669" spans="3:9">
      <c r="C669"/>
      <c r="D669"/>
      <c r="E669"/>
      <c r="F669"/>
      <c r="G669"/>
      <c r="H669" s="329"/>
      <c r="I669" s="330"/>
    </row>
    <row r="670" spans="3:9">
      <c r="C670"/>
      <c r="D670"/>
      <c r="E670"/>
      <c r="F670"/>
      <c r="G670"/>
      <c r="H670" s="329"/>
      <c r="I670" s="330"/>
    </row>
    <row r="671" spans="3:9">
      <c r="C671"/>
      <c r="D671"/>
      <c r="E671"/>
      <c r="F671"/>
      <c r="G671"/>
      <c r="H671" s="329"/>
      <c r="I671" s="330"/>
    </row>
    <row r="672" spans="3:9">
      <c r="C672"/>
      <c r="D672"/>
      <c r="E672"/>
      <c r="F672"/>
      <c r="G672"/>
      <c r="H672" s="329"/>
      <c r="I672" s="330"/>
    </row>
    <row r="673" spans="3:9">
      <c r="C673"/>
      <c r="D673"/>
      <c r="E673"/>
      <c r="F673"/>
      <c r="G673"/>
      <c r="H673" s="329"/>
      <c r="I673" s="330"/>
    </row>
    <row r="674" spans="3:9">
      <c r="C674"/>
      <c r="D674"/>
      <c r="E674"/>
      <c r="F674"/>
      <c r="G674"/>
      <c r="H674" s="329"/>
      <c r="I674" s="330"/>
    </row>
    <row r="675" spans="3:9">
      <c r="C675"/>
      <c r="D675"/>
      <c r="E675"/>
      <c r="F675"/>
      <c r="G675"/>
      <c r="H675" s="329"/>
      <c r="I675" s="330"/>
    </row>
    <row r="676" spans="3:9">
      <c r="C676"/>
      <c r="D676"/>
      <c r="E676"/>
      <c r="F676"/>
      <c r="G676"/>
      <c r="H676" s="329"/>
      <c r="I676" s="330"/>
    </row>
    <row r="677" spans="3:9">
      <c r="C677"/>
      <c r="D677"/>
      <c r="E677"/>
      <c r="F677"/>
      <c r="G677"/>
      <c r="H677" s="329"/>
      <c r="I677" s="330"/>
    </row>
    <row r="678" spans="3:9">
      <c r="C678"/>
      <c r="D678"/>
      <c r="E678"/>
      <c r="F678"/>
      <c r="G678"/>
      <c r="H678" s="329"/>
      <c r="I678" s="330"/>
    </row>
    <row r="679" spans="3:9">
      <c r="C679"/>
      <c r="D679"/>
      <c r="E679"/>
      <c r="F679"/>
      <c r="G679"/>
      <c r="H679" s="329"/>
      <c r="I679" s="330"/>
    </row>
    <row r="680" spans="3:9">
      <c r="C680"/>
      <c r="D680"/>
      <c r="E680"/>
      <c r="F680"/>
      <c r="G680"/>
      <c r="H680" s="329"/>
      <c r="I680" s="330"/>
    </row>
    <row r="681" spans="3:9">
      <c r="C681"/>
      <c r="D681"/>
      <c r="E681"/>
      <c r="F681"/>
      <c r="G681"/>
      <c r="H681" s="329"/>
      <c r="I681" s="330"/>
    </row>
    <row r="682" spans="3:9">
      <c r="C682"/>
      <c r="D682"/>
      <c r="E682"/>
      <c r="F682"/>
      <c r="G682"/>
      <c r="H682" s="329"/>
      <c r="I682" s="330"/>
    </row>
    <row r="683" spans="3:9">
      <c r="C683"/>
      <c r="D683"/>
      <c r="E683"/>
      <c r="F683"/>
      <c r="G683"/>
      <c r="H683" s="329"/>
      <c r="I683" s="330"/>
    </row>
    <row r="684" spans="3:9">
      <c r="C684"/>
      <c r="D684"/>
      <c r="E684"/>
      <c r="F684"/>
      <c r="G684"/>
      <c r="H684" s="329"/>
      <c r="I684" s="330"/>
    </row>
    <row r="685" spans="3:9">
      <c r="C685"/>
      <c r="D685"/>
      <c r="E685"/>
      <c r="F685"/>
      <c r="G685"/>
      <c r="H685" s="329"/>
      <c r="I685" s="330"/>
    </row>
    <row r="686" spans="3:9">
      <c r="C686"/>
      <c r="D686"/>
      <c r="E686"/>
      <c r="F686"/>
      <c r="G686"/>
      <c r="H686" s="329"/>
      <c r="I686" s="330"/>
    </row>
    <row r="687" spans="3:9">
      <c r="C687"/>
      <c r="D687"/>
      <c r="E687"/>
      <c r="F687"/>
      <c r="G687"/>
      <c r="H687" s="329"/>
      <c r="I687" s="330"/>
    </row>
    <row r="688" spans="3:9">
      <c r="C688"/>
      <c r="D688"/>
      <c r="E688"/>
      <c r="F688"/>
      <c r="G688"/>
      <c r="H688" s="329"/>
      <c r="I688" s="330"/>
    </row>
    <row r="689" spans="3:9">
      <c r="C689"/>
      <c r="D689"/>
      <c r="E689"/>
      <c r="F689"/>
      <c r="G689"/>
      <c r="H689" s="329"/>
      <c r="I689" s="330"/>
    </row>
    <row r="690" spans="3:9">
      <c r="C690"/>
      <c r="D690"/>
      <c r="E690"/>
      <c r="F690"/>
      <c r="G690"/>
      <c r="H690" s="329"/>
      <c r="I690" s="330"/>
    </row>
    <row r="691" spans="3:9">
      <c r="C691"/>
      <c r="D691"/>
      <c r="E691"/>
      <c r="F691"/>
      <c r="G691"/>
      <c r="H691" s="329"/>
      <c r="I691" s="330"/>
    </row>
    <row r="692" spans="3:9">
      <c r="C692"/>
      <c r="D692"/>
      <c r="E692"/>
      <c r="F692"/>
      <c r="G692"/>
      <c r="H692" s="329"/>
      <c r="I692" s="330"/>
    </row>
    <row r="693" spans="3:9">
      <c r="C693"/>
      <c r="D693"/>
      <c r="E693"/>
      <c r="F693"/>
      <c r="G693"/>
      <c r="H693" s="329"/>
      <c r="I693" s="330"/>
    </row>
    <row r="694" spans="3:9">
      <c r="C694"/>
      <c r="D694"/>
      <c r="E694"/>
      <c r="F694"/>
      <c r="G694"/>
      <c r="H694" s="329"/>
      <c r="I694" s="330"/>
    </row>
    <row r="695" spans="3:9">
      <c r="C695"/>
      <c r="D695"/>
      <c r="E695"/>
      <c r="F695"/>
      <c r="G695"/>
      <c r="H695" s="329"/>
      <c r="I695" s="330"/>
    </row>
    <row r="696" spans="3:9">
      <c r="C696"/>
      <c r="D696"/>
      <c r="E696"/>
      <c r="F696"/>
      <c r="G696"/>
      <c r="H696" s="329"/>
      <c r="I696" s="330"/>
    </row>
    <row r="697" spans="3:9">
      <c r="C697"/>
      <c r="D697"/>
      <c r="E697"/>
      <c r="F697"/>
      <c r="G697"/>
      <c r="H697" s="329"/>
      <c r="I697" s="330"/>
    </row>
    <row r="698" spans="3:9">
      <c r="C698"/>
      <c r="D698"/>
      <c r="E698"/>
      <c r="F698"/>
      <c r="G698"/>
      <c r="H698" s="329"/>
      <c r="I698" s="330"/>
    </row>
    <row r="699" spans="3:9">
      <c r="C699"/>
      <c r="D699"/>
      <c r="E699"/>
      <c r="F699"/>
      <c r="G699"/>
      <c r="H699" s="329"/>
      <c r="I699" s="330"/>
    </row>
    <row r="700" spans="3:9">
      <c r="C700"/>
      <c r="D700"/>
      <c r="E700"/>
      <c r="F700"/>
      <c r="G700"/>
      <c r="H700" s="329"/>
      <c r="I700" s="330"/>
    </row>
    <row r="701" spans="3:9">
      <c r="C701"/>
      <c r="D701"/>
      <c r="E701"/>
      <c r="F701"/>
      <c r="G701"/>
      <c r="H701" s="329"/>
      <c r="I701" s="330"/>
    </row>
    <row r="702" spans="3:9">
      <c r="C702"/>
      <c r="D702"/>
      <c r="E702"/>
      <c r="F702"/>
      <c r="G702"/>
      <c r="H702" s="329"/>
      <c r="I702" s="330"/>
    </row>
    <row r="703" spans="3:9">
      <c r="C703"/>
      <c r="D703"/>
      <c r="E703"/>
      <c r="F703"/>
      <c r="G703"/>
      <c r="H703" s="329"/>
      <c r="I703" s="330"/>
    </row>
    <row r="704" spans="3:9">
      <c r="C704"/>
      <c r="D704"/>
      <c r="E704"/>
      <c r="F704"/>
      <c r="G704"/>
      <c r="H704" s="329"/>
      <c r="I704" s="330"/>
    </row>
    <row r="705" spans="3:9">
      <c r="C705"/>
      <c r="D705"/>
      <c r="E705"/>
      <c r="F705"/>
      <c r="G705"/>
      <c r="H705" s="329"/>
      <c r="I705" s="330"/>
    </row>
    <row r="706" spans="3:9">
      <c r="C706"/>
      <c r="D706"/>
      <c r="E706"/>
      <c r="F706"/>
      <c r="G706"/>
      <c r="H706" s="329"/>
      <c r="I706" s="330"/>
    </row>
    <row r="707" spans="3:9">
      <c r="C707"/>
      <c r="D707"/>
      <c r="E707"/>
      <c r="F707"/>
      <c r="G707"/>
      <c r="H707" s="329"/>
      <c r="I707" s="330"/>
    </row>
    <row r="708" spans="3:9">
      <c r="C708"/>
      <c r="D708"/>
      <c r="E708"/>
      <c r="F708"/>
      <c r="G708"/>
      <c r="H708" s="329"/>
      <c r="I708" s="330"/>
    </row>
    <row r="709" spans="3:9">
      <c r="C709"/>
      <c r="D709"/>
      <c r="E709"/>
      <c r="F709"/>
      <c r="G709"/>
      <c r="H709" s="329"/>
      <c r="I709" s="330"/>
    </row>
    <row r="710" spans="3:9">
      <c r="C710"/>
      <c r="D710"/>
      <c r="E710"/>
      <c r="F710"/>
      <c r="G710"/>
      <c r="H710" s="329"/>
      <c r="I710" s="330"/>
    </row>
    <row r="711" spans="3:9">
      <c r="C711"/>
      <c r="D711"/>
      <c r="E711"/>
      <c r="F711"/>
      <c r="G711"/>
      <c r="H711" s="329"/>
      <c r="I711" s="330"/>
    </row>
    <row r="712" spans="3:9">
      <c r="C712"/>
      <c r="D712"/>
      <c r="E712"/>
      <c r="F712"/>
      <c r="G712"/>
      <c r="H712" s="329"/>
      <c r="I712" s="330"/>
    </row>
    <row r="713" spans="3:9">
      <c r="C713"/>
      <c r="D713"/>
      <c r="E713"/>
      <c r="F713"/>
      <c r="G713"/>
      <c r="H713" s="329"/>
      <c r="I713" s="330"/>
    </row>
    <row r="714" spans="3:9">
      <c r="C714"/>
      <c r="D714"/>
      <c r="E714"/>
      <c r="F714"/>
      <c r="G714"/>
      <c r="H714" s="329"/>
      <c r="I714" s="330"/>
    </row>
    <row r="715" spans="3:9">
      <c r="C715"/>
      <c r="D715"/>
      <c r="E715"/>
      <c r="F715"/>
      <c r="G715"/>
      <c r="H715" s="329"/>
      <c r="I715" s="330"/>
    </row>
    <row r="716" spans="3:9">
      <c r="C716"/>
      <c r="D716"/>
      <c r="E716"/>
      <c r="F716"/>
      <c r="G716"/>
      <c r="H716" s="329"/>
      <c r="I716" s="330"/>
    </row>
    <row r="717" spans="3:9">
      <c r="C717"/>
      <c r="D717"/>
      <c r="E717"/>
      <c r="F717"/>
      <c r="G717"/>
      <c r="H717" s="329"/>
      <c r="I717" s="330"/>
    </row>
    <row r="718" spans="3:9">
      <c r="C718"/>
      <c r="D718"/>
      <c r="E718"/>
      <c r="F718"/>
      <c r="G718"/>
      <c r="H718" s="329"/>
      <c r="I718" s="330"/>
    </row>
    <row r="719" spans="3:9">
      <c r="C719"/>
      <c r="D719"/>
      <c r="E719"/>
      <c r="F719"/>
      <c r="G719"/>
      <c r="H719" s="329"/>
      <c r="I719" s="330"/>
    </row>
    <row r="720" spans="3:9">
      <c r="C720"/>
      <c r="D720"/>
      <c r="E720"/>
      <c r="F720"/>
      <c r="G720"/>
      <c r="H720" s="329"/>
      <c r="I720" s="330"/>
    </row>
    <row r="721" spans="3:9">
      <c r="C721"/>
      <c r="D721"/>
      <c r="E721"/>
      <c r="F721"/>
      <c r="G721"/>
      <c r="H721" s="329"/>
      <c r="I721" s="330"/>
    </row>
    <row r="722" spans="3:9">
      <c r="C722"/>
      <c r="D722"/>
      <c r="E722"/>
      <c r="F722"/>
      <c r="G722"/>
      <c r="H722" s="329"/>
      <c r="I722" s="330"/>
    </row>
    <row r="723" spans="3:9">
      <c r="C723"/>
      <c r="D723"/>
      <c r="E723"/>
      <c r="F723"/>
      <c r="G723"/>
      <c r="H723" s="329"/>
      <c r="I723" s="330"/>
    </row>
    <row r="724" spans="3:9">
      <c r="C724"/>
      <c r="D724"/>
      <c r="E724"/>
      <c r="F724"/>
      <c r="G724"/>
      <c r="H724" s="329"/>
      <c r="I724" s="330"/>
    </row>
    <row r="725" spans="3:9">
      <c r="C725"/>
      <c r="D725"/>
      <c r="E725"/>
      <c r="F725"/>
      <c r="G725"/>
      <c r="H725" s="329"/>
      <c r="I725" s="330"/>
    </row>
    <row r="726" spans="3:9">
      <c r="C726"/>
      <c r="D726"/>
      <c r="E726"/>
      <c r="F726"/>
      <c r="G726"/>
      <c r="H726" s="329"/>
      <c r="I726" s="330"/>
    </row>
    <row r="727" spans="3:9">
      <c r="C727"/>
      <c r="D727"/>
      <c r="E727"/>
      <c r="F727"/>
      <c r="G727"/>
      <c r="H727" s="329"/>
      <c r="I727" s="330"/>
    </row>
    <row r="728" spans="3:9">
      <c r="C728"/>
      <c r="D728"/>
      <c r="E728"/>
      <c r="F728"/>
      <c r="G728"/>
      <c r="H728" s="329"/>
      <c r="I728" s="330"/>
    </row>
    <row r="729" spans="3:9">
      <c r="C729"/>
      <c r="D729"/>
      <c r="E729"/>
      <c r="F729"/>
      <c r="G729"/>
      <c r="H729" s="329"/>
      <c r="I729" s="330"/>
    </row>
    <row r="730" spans="3:9">
      <c r="C730"/>
      <c r="D730"/>
      <c r="E730"/>
      <c r="F730"/>
      <c r="G730"/>
      <c r="H730" s="329"/>
      <c r="I730" s="330"/>
    </row>
    <row r="731" spans="3:9">
      <c r="C731"/>
      <c r="D731"/>
      <c r="E731"/>
      <c r="F731"/>
      <c r="G731"/>
      <c r="H731" s="329"/>
      <c r="I731" s="330"/>
    </row>
    <row r="732" spans="3:9">
      <c r="C732"/>
      <c r="D732"/>
      <c r="E732"/>
      <c r="F732"/>
      <c r="G732"/>
      <c r="H732" s="329"/>
      <c r="I732" s="330"/>
    </row>
    <row r="733" spans="3:9">
      <c r="C733"/>
      <c r="D733"/>
      <c r="E733"/>
      <c r="F733"/>
      <c r="G733"/>
      <c r="H733" s="329"/>
      <c r="I733" s="330"/>
    </row>
    <row r="734" spans="3:9">
      <c r="C734"/>
      <c r="D734"/>
      <c r="E734"/>
      <c r="F734"/>
      <c r="G734"/>
      <c r="H734" s="329"/>
      <c r="I734" s="330"/>
    </row>
    <row r="735" spans="3:9">
      <c r="C735"/>
      <c r="D735"/>
      <c r="E735"/>
      <c r="F735"/>
      <c r="G735"/>
      <c r="H735" s="329"/>
      <c r="I735" s="330"/>
    </row>
    <row r="736" spans="3:9">
      <c r="C736"/>
      <c r="D736"/>
      <c r="E736"/>
      <c r="F736"/>
      <c r="G736"/>
      <c r="H736" s="329"/>
      <c r="I736" s="330"/>
    </row>
    <row r="737" spans="3:9">
      <c r="C737"/>
      <c r="D737"/>
      <c r="E737"/>
      <c r="F737"/>
      <c r="G737"/>
      <c r="H737" s="329"/>
      <c r="I737" s="330"/>
    </row>
    <row r="738" spans="3:9">
      <c r="C738"/>
      <c r="D738"/>
      <c r="E738"/>
      <c r="F738"/>
      <c r="G738"/>
      <c r="H738" s="329"/>
      <c r="I738" s="330"/>
    </row>
    <row r="739" spans="3:9">
      <c r="C739"/>
      <c r="D739"/>
      <c r="E739"/>
      <c r="F739"/>
      <c r="G739"/>
      <c r="H739" s="329"/>
      <c r="I739" s="330"/>
    </row>
    <row r="740" spans="3:9">
      <c r="C740"/>
      <c r="D740"/>
      <c r="E740"/>
      <c r="F740"/>
      <c r="G740"/>
      <c r="H740" s="329"/>
      <c r="I740" s="330"/>
    </row>
    <row r="741" spans="3:9">
      <c r="C741"/>
      <c r="D741"/>
      <c r="E741"/>
      <c r="F741"/>
      <c r="G741"/>
      <c r="H741" s="329"/>
      <c r="I741" s="330"/>
    </row>
    <row r="742" spans="3:9">
      <c r="C742"/>
      <c r="D742"/>
      <c r="E742"/>
      <c r="F742"/>
      <c r="G742"/>
      <c r="H742" s="329"/>
      <c r="I742" s="330"/>
    </row>
    <row r="743" spans="3:9">
      <c r="C743"/>
      <c r="D743"/>
      <c r="E743"/>
      <c r="F743"/>
      <c r="G743"/>
      <c r="H743" s="329"/>
      <c r="I743" s="330"/>
    </row>
    <row r="744" spans="3:9">
      <c r="C744"/>
      <c r="D744"/>
      <c r="E744"/>
      <c r="F744"/>
      <c r="G744"/>
      <c r="H744" s="329"/>
      <c r="I744" s="330"/>
    </row>
    <row r="745" spans="3:9">
      <c r="C745"/>
      <c r="D745"/>
      <c r="E745"/>
      <c r="F745"/>
      <c r="G745"/>
      <c r="H745" s="329"/>
      <c r="I745" s="330"/>
    </row>
    <row r="746" spans="3:9">
      <c r="C746"/>
      <c r="D746"/>
      <c r="E746"/>
      <c r="F746"/>
      <c r="G746"/>
      <c r="H746" s="329"/>
      <c r="I746" s="330"/>
    </row>
    <row r="747" spans="3:9">
      <c r="C747"/>
      <c r="D747"/>
      <c r="E747"/>
      <c r="F747"/>
      <c r="G747"/>
      <c r="H747" s="329"/>
      <c r="I747" s="330"/>
    </row>
    <row r="748" spans="3:9">
      <c r="C748"/>
      <c r="D748"/>
      <c r="E748"/>
      <c r="F748"/>
      <c r="G748"/>
      <c r="H748" s="329"/>
      <c r="I748" s="330"/>
    </row>
    <row r="749" spans="3:9">
      <c r="C749"/>
      <c r="D749"/>
      <c r="E749"/>
      <c r="F749"/>
      <c r="G749"/>
      <c r="H749" s="329"/>
      <c r="I749" s="330"/>
    </row>
    <row r="750" spans="3:9">
      <c r="C750"/>
      <c r="D750"/>
      <c r="E750"/>
      <c r="F750"/>
      <c r="G750"/>
      <c r="H750" s="329"/>
      <c r="I750" s="330"/>
    </row>
    <row r="751" spans="3:9">
      <c r="C751"/>
      <c r="D751"/>
      <c r="E751"/>
      <c r="F751"/>
      <c r="G751"/>
      <c r="H751" s="329"/>
      <c r="I751" s="330"/>
    </row>
    <row r="752" spans="3:9">
      <c r="C752"/>
      <c r="D752"/>
      <c r="E752"/>
      <c r="F752"/>
      <c r="G752"/>
      <c r="H752" s="329"/>
      <c r="I752" s="330"/>
    </row>
    <row r="753" spans="3:9">
      <c r="C753"/>
      <c r="D753"/>
      <c r="E753"/>
      <c r="F753"/>
      <c r="G753"/>
      <c r="H753" s="329"/>
      <c r="I753" s="330"/>
    </row>
    <row r="754" spans="3:9">
      <c r="C754"/>
      <c r="D754"/>
      <c r="E754"/>
      <c r="F754"/>
      <c r="G754"/>
      <c r="H754" s="329"/>
      <c r="I754" s="330"/>
    </row>
    <row r="755" spans="3:9">
      <c r="C755"/>
      <c r="D755"/>
      <c r="E755"/>
      <c r="F755"/>
      <c r="G755"/>
      <c r="H755" s="329"/>
      <c r="I755" s="330"/>
    </row>
    <row r="756" spans="3:9">
      <c r="C756"/>
      <c r="D756"/>
      <c r="E756"/>
      <c r="F756"/>
      <c r="G756"/>
      <c r="H756" s="329"/>
      <c r="I756" s="330"/>
    </row>
    <row r="757" spans="3:9">
      <c r="C757"/>
      <c r="D757"/>
      <c r="E757"/>
      <c r="F757"/>
      <c r="G757"/>
      <c r="H757" s="329"/>
      <c r="I757" s="330"/>
    </row>
    <row r="758" spans="3:9">
      <c r="C758"/>
      <c r="D758"/>
      <c r="E758"/>
      <c r="F758"/>
      <c r="G758"/>
      <c r="H758" s="329"/>
      <c r="I758" s="330"/>
    </row>
    <row r="759" spans="3:9">
      <c r="C759"/>
      <c r="D759"/>
      <c r="E759"/>
      <c r="F759"/>
      <c r="G759"/>
      <c r="H759" s="329"/>
      <c r="I759" s="330"/>
    </row>
    <row r="760" spans="3:9">
      <c r="C760"/>
      <c r="D760"/>
      <c r="E760"/>
      <c r="F760"/>
      <c r="G760"/>
      <c r="H760" s="329"/>
      <c r="I760" s="330"/>
    </row>
    <row r="761" spans="3:9">
      <c r="C761"/>
      <c r="D761"/>
      <c r="E761"/>
      <c r="F761"/>
      <c r="G761"/>
      <c r="H761" s="329"/>
      <c r="I761" s="330"/>
    </row>
    <row r="762" spans="3:9">
      <c r="C762"/>
      <c r="D762"/>
      <c r="E762"/>
      <c r="F762"/>
      <c r="G762"/>
      <c r="H762" s="329"/>
      <c r="I762" s="330"/>
    </row>
    <row r="763" spans="3:9">
      <c r="C763"/>
      <c r="D763"/>
      <c r="E763"/>
      <c r="F763"/>
      <c r="G763"/>
      <c r="H763" s="329"/>
      <c r="I763" s="330"/>
    </row>
    <row r="764" spans="3:9">
      <c r="C764"/>
      <c r="D764"/>
      <c r="E764"/>
      <c r="F764"/>
      <c r="G764"/>
      <c r="H764" s="329"/>
      <c r="I764" s="330"/>
    </row>
    <row r="765" spans="3:9">
      <c r="C765"/>
      <c r="D765"/>
      <c r="E765"/>
      <c r="F765"/>
      <c r="G765"/>
      <c r="H765" s="329"/>
      <c r="I765" s="330"/>
    </row>
    <row r="766" spans="3:9">
      <c r="C766"/>
      <c r="D766"/>
      <c r="E766"/>
      <c r="F766"/>
      <c r="G766"/>
      <c r="H766" s="329"/>
      <c r="I766" s="330"/>
    </row>
    <row r="767" spans="3:9">
      <c r="C767"/>
      <c r="D767"/>
      <c r="E767"/>
      <c r="F767"/>
      <c r="G767"/>
      <c r="H767" s="329"/>
      <c r="I767" s="330"/>
    </row>
    <row r="768" spans="3:9">
      <c r="C768"/>
      <c r="D768"/>
      <c r="E768"/>
      <c r="F768"/>
      <c r="G768"/>
      <c r="H768" s="329"/>
      <c r="I768" s="330"/>
    </row>
    <row r="769" spans="3:9">
      <c r="C769"/>
      <c r="D769"/>
      <c r="E769"/>
      <c r="F769"/>
      <c r="G769"/>
      <c r="H769" s="329"/>
      <c r="I769" s="330"/>
    </row>
    <row r="770" spans="3:9">
      <c r="C770"/>
      <c r="D770"/>
      <c r="E770"/>
      <c r="F770"/>
      <c r="G770"/>
      <c r="H770" s="329"/>
      <c r="I770" s="330"/>
    </row>
    <row r="771" spans="3:9">
      <c r="C771"/>
      <c r="D771"/>
      <c r="E771"/>
      <c r="F771"/>
      <c r="G771"/>
      <c r="H771" s="329"/>
      <c r="I771" s="330"/>
    </row>
    <row r="772" spans="3:9">
      <c r="C772"/>
      <c r="D772"/>
      <c r="E772"/>
      <c r="F772"/>
      <c r="G772"/>
      <c r="H772" s="329"/>
      <c r="I772" s="330"/>
    </row>
    <row r="773" spans="3:9">
      <c r="C773"/>
      <c r="D773"/>
      <c r="E773"/>
      <c r="F773"/>
      <c r="G773"/>
      <c r="H773" s="329"/>
      <c r="I773" s="330"/>
    </row>
    <row r="774" spans="3:9">
      <c r="C774"/>
      <c r="D774"/>
      <c r="E774"/>
      <c r="F774"/>
      <c r="G774"/>
      <c r="H774" s="329"/>
      <c r="I774" s="330"/>
    </row>
    <row r="775" spans="3:9">
      <c r="C775"/>
      <c r="D775"/>
      <c r="E775"/>
      <c r="F775"/>
      <c r="G775"/>
      <c r="H775" s="329"/>
      <c r="I775" s="330"/>
    </row>
    <row r="776" spans="3:9">
      <c r="C776"/>
      <c r="D776"/>
      <c r="E776"/>
      <c r="F776"/>
      <c r="G776"/>
      <c r="H776" s="329"/>
      <c r="I776" s="330"/>
    </row>
    <row r="777" spans="3:9">
      <c r="C777"/>
      <c r="D777"/>
      <c r="E777"/>
      <c r="F777"/>
      <c r="G777"/>
      <c r="H777" s="329"/>
      <c r="I777" s="330"/>
    </row>
    <row r="778" spans="3:9">
      <c r="C778"/>
      <c r="D778"/>
      <c r="E778"/>
      <c r="F778"/>
      <c r="G778"/>
      <c r="H778" s="329"/>
      <c r="I778" s="330"/>
    </row>
    <row r="779" spans="3:9">
      <c r="C779"/>
      <c r="D779"/>
      <c r="E779"/>
      <c r="F779"/>
      <c r="G779"/>
      <c r="H779" s="329"/>
      <c r="I779" s="330"/>
    </row>
    <row r="780" spans="3:9">
      <c r="C780"/>
      <c r="D780"/>
      <c r="E780"/>
      <c r="F780"/>
      <c r="G780"/>
      <c r="H780" s="329"/>
      <c r="I780" s="330"/>
    </row>
    <row r="781" spans="3:9">
      <c r="C781"/>
      <c r="D781"/>
      <c r="E781"/>
      <c r="F781"/>
      <c r="G781"/>
      <c r="H781" s="329"/>
      <c r="I781" s="330"/>
    </row>
    <row r="782" spans="3:9">
      <c r="C782"/>
      <c r="D782"/>
      <c r="E782"/>
      <c r="F782"/>
      <c r="G782"/>
      <c r="H782" s="329"/>
      <c r="I782" s="330"/>
    </row>
    <row r="783" spans="3:9">
      <c r="C783"/>
      <c r="D783"/>
      <c r="E783"/>
      <c r="F783"/>
      <c r="G783"/>
      <c r="H783" s="329"/>
      <c r="I783" s="330"/>
    </row>
    <row r="784" spans="3:9">
      <c r="C784"/>
      <c r="D784"/>
      <c r="E784"/>
      <c r="F784"/>
      <c r="G784"/>
      <c r="H784" s="329"/>
      <c r="I784" s="330"/>
    </row>
    <row r="785" spans="3:9">
      <c r="C785"/>
      <c r="D785"/>
      <c r="E785"/>
      <c r="F785"/>
      <c r="G785"/>
      <c r="H785" s="329"/>
      <c r="I785" s="330"/>
    </row>
    <row r="786" spans="3:9">
      <c r="C786"/>
      <c r="D786"/>
      <c r="E786"/>
      <c r="F786"/>
      <c r="G786"/>
      <c r="H786" s="329"/>
      <c r="I786" s="330"/>
    </row>
    <row r="787" spans="3:9">
      <c r="C787"/>
      <c r="D787"/>
      <c r="E787"/>
      <c r="F787"/>
      <c r="G787"/>
      <c r="H787" s="329"/>
      <c r="I787" s="330"/>
    </row>
    <row r="788" spans="3:9">
      <c r="C788"/>
      <c r="D788"/>
      <c r="E788"/>
      <c r="F788"/>
      <c r="G788"/>
      <c r="H788" s="329"/>
      <c r="I788" s="330"/>
    </row>
    <row r="789" spans="3:9">
      <c r="C789"/>
      <c r="D789"/>
      <c r="E789"/>
      <c r="F789"/>
      <c r="G789"/>
      <c r="H789" s="329"/>
      <c r="I789" s="330"/>
    </row>
    <row r="790" spans="3:9">
      <c r="C790"/>
      <c r="D790"/>
      <c r="E790"/>
      <c r="F790"/>
      <c r="G790"/>
      <c r="H790" s="329"/>
      <c r="I790" s="330"/>
    </row>
    <row r="791" spans="3:9">
      <c r="C791"/>
      <c r="D791"/>
      <c r="E791"/>
      <c r="F791"/>
      <c r="G791"/>
      <c r="H791" s="329"/>
      <c r="I791" s="330"/>
    </row>
    <row r="792" spans="3:9">
      <c r="C792"/>
      <c r="D792"/>
      <c r="E792"/>
      <c r="F792"/>
      <c r="G792"/>
      <c r="H792" s="329"/>
      <c r="I792" s="330"/>
    </row>
    <row r="793" spans="3:9">
      <c r="C793"/>
      <c r="D793"/>
      <c r="E793"/>
      <c r="F793"/>
      <c r="G793"/>
      <c r="H793" s="329"/>
      <c r="I793" s="330"/>
    </row>
    <row r="794" spans="3:9">
      <c r="C794"/>
      <c r="D794"/>
      <c r="E794"/>
      <c r="F794"/>
      <c r="G794"/>
      <c r="H794" s="329"/>
      <c r="I794" s="330"/>
    </row>
    <row r="795" spans="3:9">
      <c r="C795"/>
      <c r="D795"/>
      <c r="E795"/>
      <c r="F795"/>
      <c r="G795"/>
      <c r="H795" s="329"/>
      <c r="I795" s="330"/>
    </row>
    <row r="796" spans="3:9">
      <c r="C796"/>
      <c r="D796"/>
      <c r="E796"/>
      <c r="F796"/>
      <c r="G796"/>
      <c r="H796" s="329"/>
      <c r="I796" s="330"/>
    </row>
    <row r="797" spans="3:9">
      <c r="C797"/>
      <c r="D797"/>
      <c r="E797"/>
      <c r="F797"/>
      <c r="G797"/>
      <c r="H797" s="329"/>
      <c r="I797" s="330"/>
    </row>
    <row r="798" spans="3:9">
      <c r="C798"/>
      <c r="D798"/>
      <c r="E798"/>
      <c r="F798"/>
      <c r="G798"/>
      <c r="H798" s="329"/>
      <c r="I798" s="330"/>
    </row>
    <row r="799" spans="3:9">
      <c r="C799"/>
      <c r="D799"/>
      <c r="E799"/>
      <c r="F799"/>
      <c r="G799"/>
      <c r="H799" s="329"/>
      <c r="I799" s="330"/>
    </row>
    <row r="800" spans="3:9">
      <c r="C800"/>
      <c r="D800"/>
      <c r="E800"/>
      <c r="F800"/>
      <c r="G800"/>
      <c r="H800" s="329"/>
      <c r="I800" s="330"/>
    </row>
    <row r="801" spans="3:9">
      <c r="C801"/>
      <c r="D801"/>
      <c r="E801"/>
      <c r="F801"/>
      <c r="G801"/>
      <c r="H801" s="329"/>
      <c r="I801" s="330"/>
    </row>
    <row r="802" spans="3:9">
      <c r="C802"/>
      <c r="D802"/>
      <c r="E802"/>
      <c r="F802"/>
      <c r="G802"/>
      <c r="H802" s="329"/>
      <c r="I802" s="330"/>
    </row>
    <row r="803" spans="3:9">
      <c r="C803"/>
      <c r="D803"/>
      <c r="E803"/>
      <c r="F803"/>
      <c r="G803"/>
      <c r="H803" s="329"/>
      <c r="I803" s="330"/>
    </row>
    <row r="804" spans="3:9">
      <c r="C804"/>
      <c r="D804"/>
      <c r="E804"/>
      <c r="F804"/>
      <c r="G804"/>
      <c r="H804" s="329"/>
      <c r="I804" s="330"/>
    </row>
    <row r="805" spans="3:9">
      <c r="C805"/>
      <c r="D805"/>
      <c r="E805"/>
      <c r="F805"/>
      <c r="G805"/>
      <c r="H805" s="329"/>
      <c r="I805" s="330"/>
    </row>
    <row r="806" spans="3:9">
      <c r="C806"/>
      <c r="D806"/>
      <c r="E806"/>
      <c r="F806"/>
      <c r="G806"/>
      <c r="H806" s="329"/>
      <c r="I806" s="330"/>
    </row>
    <row r="807" spans="3:9">
      <c r="C807"/>
      <c r="D807"/>
      <c r="E807"/>
      <c r="F807"/>
      <c r="G807"/>
      <c r="H807" s="329"/>
      <c r="I807" s="330"/>
    </row>
    <row r="808" spans="3:9">
      <c r="C808"/>
      <c r="D808"/>
      <c r="E808"/>
      <c r="F808"/>
      <c r="G808"/>
      <c r="H808" s="329"/>
      <c r="I808" s="330"/>
    </row>
    <row r="809" spans="3:9">
      <c r="C809"/>
      <c r="D809"/>
      <c r="E809"/>
      <c r="F809"/>
      <c r="G809"/>
      <c r="H809" s="329"/>
      <c r="I809" s="330"/>
    </row>
    <row r="810" spans="3:9">
      <c r="C810"/>
      <c r="D810"/>
      <c r="E810"/>
      <c r="F810"/>
      <c r="G810"/>
      <c r="H810" s="329"/>
      <c r="I810" s="330"/>
    </row>
    <row r="811" spans="3:9">
      <c r="C811"/>
      <c r="D811"/>
      <c r="E811"/>
      <c r="F811"/>
      <c r="G811"/>
      <c r="H811" s="329"/>
      <c r="I811" s="330"/>
    </row>
    <row r="812" spans="3:9">
      <c r="C812"/>
      <c r="D812"/>
      <c r="E812"/>
      <c r="F812"/>
      <c r="G812"/>
      <c r="H812" s="329"/>
      <c r="I812" s="330"/>
    </row>
    <row r="813" spans="3:9">
      <c r="C813"/>
      <c r="D813"/>
      <c r="E813"/>
      <c r="F813"/>
      <c r="G813"/>
      <c r="H813" s="329"/>
      <c r="I813" s="330"/>
    </row>
    <row r="814" spans="3:9">
      <c r="C814"/>
      <c r="D814"/>
      <c r="E814"/>
      <c r="F814"/>
      <c r="G814"/>
      <c r="H814" s="329"/>
      <c r="I814" s="330"/>
    </row>
    <row r="815" spans="3:9">
      <c r="C815"/>
      <c r="D815"/>
      <c r="E815"/>
      <c r="F815"/>
      <c r="G815"/>
      <c r="H815" s="329"/>
      <c r="I815" s="330"/>
    </row>
    <row r="816" spans="3:9">
      <c r="C816"/>
      <c r="D816"/>
      <c r="E816"/>
      <c r="F816"/>
      <c r="G816"/>
      <c r="H816" s="329"/>
      <c r="I816" s="330"/>
    </row>
    <row r="817" spans="3:9">
      <c r="C817"/>
      <c r="D817"/>
      <c r="E817"/>
      <c r="F817"/>
      <c r="G817"/>
      <c r="H817" s="329"/>
      <c r="I817" s="330"/>
    </row>
    <row r="818" spans="3:9">
      <c r="C818"/>
      <c r="D818"/>
      <c r="E818"/>
      <c r="F818"/>
      <c r="G818"/>
      <c r="H818" s="329"/>
      <c r="I818" s="330"/>
    </row>
    <row r="819" spans="3:9">
      <c r="C819"/>
      <c r="D819"/>
      <c r="E819"/>
      <c r="F819"/>
      <c r="G819"/>
      <c r="H819" s="329"/>
      <c r="I819" s="330"/>
    </row>
    <row r="820" spans="3:9">
      <c r="C820"/>
      <c r="D820"/>
      <c r="E820"/>
      <c r="F820"/>
      <c r="G820"/>
      <c r="H820" s="329"/>
      <c r="I820" s="330"/>
    </row>
    <row r="821" spans="3:9">
      <c r="C821"/>
      <c r="D821"/>
      <c r="E821"/>
      <c r="F821"/>
      <c r="G821"/>
      <c r="H821" s="329"/>
      <c r="I821" s="330"/>
    </row>
    <row r="822" spans="3:9">
      <c r="C822"/>
      <c r="D822"/>
      <c r="E822"/>
      <c r="F822"/>
      <c r="G822"/>
      <c r="H822" s="329"/>
      <c r="I822" s="330"/>
    </row>
    <row r="823" spans="3:9">
      <c r="C823"/>
      <c r="D823"/>
      <c r="E823"/>
      <c r="F823"/>
      <c r="G823"/>
      <c r="H823" s="329"/>
      <c r="I823" s="330"/>
    </row>
    <row r="824" spans="3:9">
      <c r="C824"/>
      <c r="D824"/>
      <c r="E824"/>
      <c r="F824"/>
      <c r="G824"/>
      <c r="H824" s="329"/>
      <c r="I824" s="330"/>
    </row>
    <row r="825" spans="3:9">
      <c r="C825"/>
      <c r="D825"/>
      <c r="E825"/>
      <c r="F825"/>
      <c r="G825"/>
      <c r="H825" s="329"/>
      <c r="I825" s="330"/>
    </row>
    <row r="826" spans="3:9">
      <c r="C826"/>
      <c r="D826"/>
      <c r="E826"/>
      <c r="F826"/>
      <c r="G826"/>
      <c r="H826" s="329"/>
      <c r="I826" s="330"/>
    </row>
    <row r="827" spans="3:9">
      <c r="C827"/>
      <c r="D827"/>
      <c r="E827"/>
      <c r="F827"/>
      <c r="G827"/>
      <c r="H827" s="329"/>
      <c r="I827" s="330"/>
    </row>
    <row r="828" spans="3:9">
      <c r="C828"/>
      <c r="D828"/>
      <c r="E828"/>
      <c r="F828"/>
      <c r="G828"/>
      <c r="H828" s="329"/>
      <c r="I828" s="330"/>
    </row>
    <row r="829" spans="3:9">
      <c r="C829"/>
      <c r="D829"/>
      <c r="E829"/>
      <c r="F829"/>
      <c r="G829"/>
      <c r="H829" s="329"/>
      <c r="I829" s="330"/>
    </row>
    <row r="830" spans="3:9">
      <c r="C830"/>
      <c r="D830"/>
      <c r="E830"/>
      <c r="F830"/>
      <c r="G830"/>
      <c r="H830" s="329"/>
      <c r="I830" s="330"/>
    </row>
    <row r="831" spans="3:9">
      <c r="C831"/>
      <c r="D831"/>
      <c r="E831"/>
      <c r="F831"/>
      <c r="G831"/>
      <c r="H831" s="329"/>
      <c r="I831" s="330"/>
    </row>
    <row r="832" spans="3:9">
      <c r="C832"/>
      <c r="D832"/>
      <c r="E832"/>
      <c r="F832"/>
      <c r="G832"/>
      <c r="H832" s="329"/>
      <c r="I832" s="330"/>
    </row>
    <row r="833" spans="3:9">
      <c r="C833"/>
      <c r="D833"/>
      <c r="E833"/>
      <c r="F833"/>
      <c r="G833"/>
      <c r="H833" s="329"/>
      <c r="I833" s="330"/>
    </row>
    <row r="834" spans="3:9">
      <c r="C834"/>
      <c r="D834"/>
      <c r="E834"/>
      <c r="F834"/>
      <c r="G834"/>
      <c r="H834" s="329"/>
      <c r="I834" s="330"/>
    </row>
    <row r="835" spans="3:9">
      <c r="C835"/>
      <c r="D835"/>
      <c r="E835"/>
      <c r="F835"/>
      <c r="G835"/>
      <c r="H835" s="329"/>
      <c r="I835" s="330"/>
    </row>
    <row r="836" spans="3:9">
      <c r="C836"/>
      <c r="D836"/>
      <c r="E836"/>
      <c r="F836"/>
      <c r="G836"/>
      <c r="H836" s="329"/>
      <c r="I836" s="330"/>
    </row>
    <row r="837" spans="3:9">
      <c r="C837"/>
      <c r="D837"/>
      <c r="E837"/>
      <c r="F837"/>
      <c r="G837"/>
      <c r="H837" s="329"/>
      <c r="I837" s="330"/>
    </row>
    <row r="838" spans="3:9">
      <c r="C838"/>
      <c r="D838"/>
      <c r="E838"/>
      <c r="F838"/>
      <c r="G838"/>
      <c r="H838" s="329"/>
      <c r="I838" s="330"/>
    </row>
    <row r="839" spans="3:9">
      <c r="C839"/>
      <c r="D839"/>
      <c r="E839"/>
      <c r="F839"/>
      <c r="G839"/>
      <c r="H839" s="329"/>
      <c r="I839" s="330"/>
    </row>
    <row r="840" spans="3:9">
      <c r="C840"/>
      <c r="D840"/>
      <c r="E840"/>
      <c r="F840"/>
      <c r="G840"/>
      <c r="H840" s="329"/>
      <c r="I840" s="330"/>
    </row>
    <row r="841" spans="3:9">
      <c r="C841"/>
      <c r="D841"/>
      <c r="E841"/>
      <c r="F841"/>
      <c r="G841"/>
      <c r="H841" s="329"/>
      <c r="I841" s="330"/>
    </row>
    <row r="842" spans="3:9">
      <c r="C842"/>
      <c r="D842"/>
      <c r="E842"/>
      <c r="F842"/>
      <c r="G842"/>
      <c r="H842" s="329"/>
      <c r="I842" s="330"/>
    </row>
    <row r="843" spans="3:9">
      <c r="C843"/>
      <c r="D843"/>
      <c r="E843"/>
      <c r="F843"/>
      <c r="G843"/>
      <c r="H843" s="329"/>
      <c r="I843" s="330"/>
    </row>
    <row r="844" spans="3:9">
      <c r="C844"/>
      <c r="D844"/>
      <c r="E844"/>
      <c r="F844"/>
      <c r="G844"/>
      <c r="H844" s="329"/>
      <c r="I844" s="330"/>
    </row>
    <row r="845" spans="3:9">
      <c r="C845"/>
      <c r="D845"/>
      <c r="E845"/>
      <c r="F845"/>
      <c r="G845"/>
      <c r="H845" s="329"/>
      <c r="I845" s="330"/>
    </row>
    <row r="846" spans="3:9">
      <c r="C846"/>
      <c r="D846"/>
      <c r="E846"/>
      <c r="F846"/>
      <c r="G846"/>
      <c r="H846" s="329"/>
      <c r="I846" s="330"/>
    </row>
    <row r="847" spans="3:9">
      <c r="C847"/>
      <c r="D847"/>
      <c r="E847"/>
      <c r="F847"/>
      <c r="G847"/>
      <c r="H847" s="329"/>
      <c r="I847" s="330"/>
    </row>
    <row r="848" spans="3:9">
      <c r="C848"/>
      <c r="D848"/>
      <c r="E848"/>
      <c r="F848"/>
      <c r="G848"/>
      <c r="H848" s="329"/>
      <c r="I848" s="330"/>
    </row>
    <row r="849" spans="3:9">
      <c r="C849"/>
      <c r="D849"/>
      <c r="E849"/>
      <c r="F849"/>
      <c r="G849"/>
      <c r="H849" s="329"/>
      <c r="I849" s="330"/>
    </row>
    <row r="850" spans="3:9">
      <c r="C850"/>
      <c r="D850"/>
      <c r="E850"/>
      <c r="F850"/>
      <c r="G850"/>
      <c r="H850" s="329"/>
      <c r="I850" s="330"/>
    </row>
    <row r="851" spans="3:9">
      <c r="C851"/>
      <c r="D851"/>
      <c r="E851"/>
      <c r="F851"/>
      <c r="G851"/>
      <c r="H851" s="329"/>
      <c r="I851" s="330"/>
    </row>
    <row r="852" spans="3:9">
      <c r="C852"/>
      <c r="D852"/>
      <c r="E852"/>
      <c r="F852"/>
      <c r="G852"/>
      <c r="H852" s="329"/>
      <c r="I852" s="330"/>
    </row>
    <row r="853" spans="3:9">
      <c r="C853"/>
      <c r="D853"/>
      <c r="E853"/>
      <c r="F853"/>
      <c r="G853"/>
      <c r="H853" s="329"/>
      <c r="I853" s="330"/>
    </row>
    <row r="854" spans="3:9">
      <c r="C854"/>
      <c r="D854"/>
      <c r="E854"/>
      <c r="F854"/>
      <c r="G854"/>
      <c r="H854" s="329"/>
      <c r="I854" s="330"/>
    </row>
    <row r="855" spans="3:9">
      <c r="C855"/>
      <c r="D855"/>
      <c r="E855"/>
      <c r="F855"/>
      <c r="G855"/>
      <c r="H855" s="329"/>
      <c r="I855" s="330"/>
    </row>
    <row r="856" spans="3:9">
      <c r="C856"/>
      <c r="D856"/>
      <c r="E856"/>
      <c r="F856"/>
      <c r="G856"/>
      <c r="H856" s="329"/>
      <c r="I856" s="330"/>
    </row>
    <row r="857" spans="3:9">
      <c r="C857"/>
      <c r="D857"/>
      <c r="E857"/>
      <c r="F857"/>
      <c r="G857"/>
      <c r="H857" s="329"/>
      <c r="I857" s="330"/>
    </row>
    <row r="858" spans="3:9">
      <c r="C858"/>
      <c r="D858"/>
      <c r="E858"/>
      <c r="F858"/>
      <c r="G858"/>
      <c r="H858" s="329"/>
      <c r="I858" s="330"/>
    </row>
    <row r="859" spans="3:9">
      <c r="C859"/>
      <c r="D859"/>
      <c r="E859"/>
      <c r="F859"/>
      <c r="G859"/>
      <c r="H859" s="329"/>
      <c r="I859" s="330"/>
    </row>
    <row r="860" spans="3:9">
      <c r="C860"/>
      <c r="D860"/>
      <c r="E860"/>
      <c r="F860"/>
      <c r="G860"/>
      <c r="H860" s="329"/>
      <c r="I860" s="330"/>
    </row>
    <row r="861" spans="3:9">
      <c r="C861"/>
      <c r="D861"/>
      <c r="E861"/>
      <c r="F861"/>
      <c r="G861"/>
      <c r="H861" s="329"/>
      <c r="I861" s="330"/>
    </row>
    <row r="862" spans="3:9">
      <c r="C862"/>
      <c r="D862"/>
      <c r="E862"/>
      <c r="F862"/>
      <c r="G862"/>
      <c r="H862" s="329"/>
      <c r="I862" s="330"/>
    </row>
    <row r="863" spans="3:9">
      <c r="C863"/>
      <c r="D863"/>
      <c r="E863"/>
      <c r="F863"/>
      <c r="G863"/>
      <c r="H863" s="329"/>
      <c r="I863" s="330"/>
    </row>
    <row r="864" spans="3:9">
      <c r="C864"/>
      <c r="D864"/>
      <c r="E864"/>
      <c r="F864"/>
      <c r="G864"/>
      <c r="H864" s="329"/>
      <c r="I864" s="330"/>
    </row>
    <row r="865" spans="3:9">
      <c r="C865"/>
      <c r="D865"/>
      <c r="E865"/>
      <c r="F865"/>
      <c r="G865"/>
      <c r="H865" s="329"/>
      <c r="I865" s="330"/>
    </row>
    <row r="866" spans="3:9">
      <c r="C866"/>
      <c r="D866"/>
      <c r="E866"/>
      <c r="F866"/>
      <c r="G866"/>
      <c r="H866" s="329"/>
      <c r="I866" s="330"/>
    </row>
    <row r="867" spans="3:9">
      <c r="C867"/>
      <c r="D867"/>
      <c r="E867"/>
      <c r="F867"/>
      <c r="G867"/>
      <c r="H867" s="329"/>
      <c r="I867" s="330"/>
    </row>
    <row r="868" spans="3:9">
      <c r="C868"/>
      <c r="D868"/>
      <c r="E868"/>
      <c r="F868"/>
      <c r="G868"/>
      <c r="H868" s="329"/>
      <c r="I868" s="330"/>
    </row>
    <row r="869" spans="3:9">
      <c r="C869"/>
      <c r="D869"/>
      <c r="E869"/>
      <c r="F869"/>
      <c r="G869"/>
      <c r="H869" s="329"/>
      <c r="I869" s="330"/>
    </row>
    <row r="870" spans="3:9">
      <c r="C870"/>
      <c r="D870"/>
      <c r="E870"/>
      <c r="F870"/>
      <c r="G870"/>
      <c r="H870" s="329"/>
      <c r="I870" s="330"/>
    </row>
    <row r="871" spans="3:9">
      <c r="C871"/>
      <c r="D871"/>
      <c r="E871"/>
      <c r="F871"/>
      <c r="G871"/>
      <c r="H871" s="329"/>
      <c r="I871" s="330"/>
    </row>
    <row r="872" spans="3:9">
      <c r="C872"/>
      <c r="D872"/>
      <c r="E872"/>
      <c r="F872"/>
      <c r="G872"/>
      <c r="H872" s="329"/>
      <c r="I872" s="330"/>
    </row>
    <row r="873" spans="3:9">
      <c r="C873"/>
      <c r="D873"/>
      <c r="E873"/>
      <c r="F873"/>
      <c r="G873"/>
      <c r="H873" s="329"/>
      <c r="I873" s="330"/>
    </row>
    <row r="874" spans="3:9">
      <c r="C874"/>
      <c r="D874"/>
      <c r="E874"/>
      <c r="F874"/>
      <c r="G874"/>
      <c r="H874" s="329"/>
      <c r="I874" s="330"/>
    </row>
    <row r="875" spans="3:9">
      <c r="C875"/>
      <c r="D875"/>
      <c r="E875"/>
      <c r="F875"/>
      <c r="G875"/>
      <c r="H875" s="329"/>
      <c r="I875" s="330"/>
    </row>
    <row r="876" spans="3:9">
      <c r="C876"/>
      <c r="D876"/>
      <c r="E876"/>
      <c r="F876"/>
      <c r="G876"/>
      <c r="H876" s="329"/>
      <c r="I876" s="330"/>
    </row>
    <row r="877" spans="3:9">
      <c r="C877"/>
      <c r="D877"/>
      <c r="E877"/>
      <c r="F877"/>
      <c r="G877"/>
      <c r="H877" s="329"/>
      <c r="I877" s="330"/>
    </row>
    <row r="878" spans="3:9">
      <c r="C878"/>
      <c r="D878"/>
      <c r="E878"/>
      <c r="F878"/>
      <c r="G878"/>
      <c r="H878" s="329"/>
      <c r="I878" s="330"/>
    </row>
    <row r="879" spans="3:9">
      <c r="C879"/>
      <c r="D879"/>
      <c r="E879"/>
      <c r="F879"/>
      <c r="G879"/>
      <c r="H879" s="329"/>
      <c r="I879" s="330"/>
    </row>
    <row r="880" spans="3:9">
      <c r="C880"/>
      <c r="D880"/>
      <c r="E880"/>
      <c r="F880"/>
      <c r="G880"/>
      <c r="H880" s="329"/>
      <c r="I880" s="330"/>
    </row>
    <row r="881" spans="3:9">
      <c r="C881"/>
      <c r="D881"/>
      <c r="E881"/>
      <c r="F881"/>
      <c r="G881"/>
      <c r="H881" s="329"/>
      <c r="I881" s="330"/>
    </row>
    <row r="882" spans="3:9">
      <c r="C882"/>
      <c r="D882"/>
      <c r="E882"/>
      <c r="F882"/>
      <c r="G882"/>
      <c r="H882" s="329"/>
      <c r="I882" s="330"/>
    </row>
    <row r="883" spans="3:9">
      <c r="C883"/>
      <c r="D883"/>
      <c r="E883"/>
      <c r="F883"/>
      <c r="G883"/>
      <c r="H883" s="329"/>
      <c r="I883" s="330"/>
    </row>
    <row r="884" spans="3:9">
      <c r="C884"/>
      <c r="D884"/>
      <c r="E884"/>
      <c r="F884"/>
      <c r="G884"/>
      <c r="H884" s="329"/>
      <c r="I884" s="330"/>
    </row>
    <row r="885" spans="3:9">
      <c r="C885"/>
      <c r="D885"/>
      <c r="E885"/>
      <c r="F885"/>
      <c r="G885"/>
      <c r="H885" s="329"/>
      <c r="I885" s="330"/>
    </row>
    <row r="886" spans="3:9">
      <c r="C886"/>
      <c r="D886"/>
      <c r="E886"/>
      <c r="F886"/>
      <c r="G886"/>
      <c r="H886" s="329"/>
      <c r="I886" s="330"/>
    </row>
    <row r="887" spans="3:9">
      <c r="C887"/>
      <c r="D887"/>
      <c r="E887"/>
      <c r="F887"/>
      <c r="G887"/>
      <c r="H887" s="329"/>
      <c r="I887" s="330"/>
    </row>
    <row r="888" spans="3:9">
      <c r="C888"/>
      <c r="D888"/>
      <c r="E888"/>
      <c r="F888"/>
      <c r="G888"/>
      <c r="H888" s="329"/>
      <c r="I888" s="330"/>
    </row>
    <row r="889" spans="3:9">
      <c r="C889"/>
      <c r="D889"/>
      <c r="E889"/>
      <c r="F889"/>
      <c r="G889"/>
      <c r="H889" s="329"/>
      <c r="I889" s="330"/>
    </row>
    <row r="890" spans="3:9">
      <c r="C890"/>
      <c r="D890"/>
      <c r="E890"/>
      <c r="F890"/>
      <c r="G890"/>
      <c r="H890" s="329"/>
      <c r="I890" s="330"/>
    </row>
    <row r="891" spans="3:9">
      <c r="C891"/>
      <c r="D891"/>
      <c r="E891"/>
      <c r="F891"/>
      <c r="G891"/>
      <c r="H891" s="329"/>
      <c r="I891" s="330"/>
    </row>
    <row r="892" spans="3:9">
      <c r="C892"/>
      <c r="D892"/>
      <c r="E892"/>
      <c r="F892"/>
      <c r="G892"/>
      <c r="H892" s="329"/>
      <c r="I892" s="330"/>
    </row>
    <row r="893" spans="3:9">
      <c r="C893"/>
      <c r="D893"/>
      <c r="E893"/>
      <c r="F893"/>
      <c r="G893"/>
      <c r="H893" s="329"/>
      <c r="I893" s="330"/>
    </row>
    <row r="894" spans="3:9">
      <c r="C894"/>
      <c r="D894"/>
      <c r="E894"/>
      <c r="F894"/>
      <c r="G894"/>
      <c r="H894" s="329"/>
      <c r="I894" s="330"/>
    </row>
    <row r="895" spans="3:9">
      <c r="C895"/>
      <c r="D895"/>
      <c r="E895"/>
      <c r="F895"/>
      <c r="G895"/>
      <c r="H895" s="329"/>
      <c r="I895" s="330"/>
    </row>
    <row r="896" spans="3:9">
      <c r="C896"/>
      <c r="D896"/>
      <c r="E896"/>
      <c r="F896"/>
      <c r="G896"/>
      <c r="H896" s="329"/>
      <c r="I896" s="330"/>
    </row>
    <row r="897" spans="3:9">
      <c r="C897"/>
      <c r="D897"/>
      <c r="E897"/>
      <c r="F897"/>
      <c r="G897"/>
      <c r="H897" s="329"/>
      <c r="I897" s="330"/>
    </row>
    <row r="898" spans="3:9">
      <c r="C898"/>
      <c r="D898"/>
      <c r="E898"/>
      <c r="F898"/>
      <c r="G898"/>
      <c r="H898" s="329"/>
      <c r="I898" s="330"/>
    </row>
    <row r="899" spans="3:9">
      <c r="C899"/>
      <c r="D899"/>
      <c r="E899"/>
      <c r="F899"/>
      <c r="G899"/>
      <c r="H899" s="329"/>
      <c r="I899" s="330"/>
    </row>
    <row r="900" spans="3:9">
      <c r="C900"/>
      <c r="D900"/>
      <c r="E900"/>
      <c r="F900"/>
      <c r="G900"/>
      <c r="H900" s="329"/>
      <c r="I900" s="330"/>
    </row>
    <row r="901" spans="3:9">
      <c r="C901"/>
      <c r="D901"/>
      <c r="E901"/>
      <c r="F901"/>
      <c r="G901"/>
      <c r="H901" s="329"/>
      <c r="I901" s="330"/>
    </row>
    <row r="902" spans="3:9">
      <c r="C902"/>
      <c r="D902"/>
      <c r="E902"/>
      <c r="F902"/>
      <c r="G902"/>
      <c r="H902" s="329"/>
      <c r="I902" s="330"/>
    </row>
    <row r="903" spans="3:9">
      <c r="C903"/>
      <c r="D903"/>
      <c r="E903"/>
      <c r="F903"/>
      <c r="G903"/>
      <c r="H903" s="329"/>
      <c r="I903" s="330"/>
    </row>
    <row r="904" spans="3:9">
      <c r="C904"/>
      <c r="D904"/>
      <c r="E904"/>
      <c r="F904"/>
      <c r="G904"/>
      <c r="H904" s="329"/>
      <c r="I904" s="330"/>
    </row>
    <row r="905" spans="3:9">
      <c r="C905"/>
      <c r="D905"/>
      <c r="E905"/>
      <c r="F905"/>
      <c r="G905"/>
      <c r="H905" s="329"/>
      <c r="I905" s="330"/>
    </row>
    <row r="906" spans="3:9">
      <c r="C906"/>
      <c r="D906"/>
      <c r="E906"/>
      <c r="F906"/>
      <c r="G906"/>
      <c r="H906" s="329"/>
      <c r="I906" s="330"/>
    </row>
    <row r="907" spans="3:9">
      <c r="C907"/>
      <c r="D907"/>
      <c r="E907"/>
      <c r="F907"/>
      <c r="G907"/>
      <c r="H907" s="329"/>
      <c r="I907" s="330"/>
    </row>
    <row r="908" spans="3:9">
      <c r="C908"/>
      <c r="D908"/>
      <c r="E908"/>
      <c r="F908"/>
      <c r="G908"/>
      <c r="H908" s="329"/>
      <c r="I908" s="330"/>
    </row>
    <row r="909" spans="3:9">
      <c r="C909"/>
      <c r="D909"/>
      <c r="E909"/>
      <c r="F909"/>
      <c r="G909"/>
      <c r="H909" s="329"/>
      <c r="I909" s="330"/>
    </row>
    <row r="910" spans="3:9">
      <c r="C910"/>
      <c r="D910"/>
      <c r="E910"/>
      <c r="F910"/>
      <c r="G910"/>
      <c r="H910" s="329"/>
      <c r="I910" s="330"/>
    </row>
    <row r="911" spans="3:9">
      <c r="C911"/>
      <c r="D911"/>
      <c r="E911"/>
      <c r="F911"/>
      <c r="G911"/>
      <c r="H911" s="329"/>
      <c r="I911" s="330"/>
    </row>
    <row r="912" spans="3:9">
      <c r="C912"/>
      <c r="D912"/>
      <c r="E912"/>
      <c r="F912"/>
      <c r="G912"/>
      <c r="H912" s="329"/>
      <c r="I912" s="330"/>
    </row>
    <row r="913" spans="3:9">
      <c r="C913"/>
      <c r="D913"/>
      <c r="E913"/>
      <c r="F913"/>
      <c r="G913"/>
      <c r="H913" s="329"/>
      <c r="I913" s="330"/>
    </row>
    <row r="914" spans="3:9">
      <c r="C914"/>
      <c r="D914"/>
      <c r="E914"/>
      <c r="F914"/>
      <c r="G914"/>
      <c r="H914" s="329"/>
      <c r="I914" s="330"/>
    </row>
    <row r="915" spans="3:9">
      <c r="C915"/>
      <c r="D915"/>
      <c r="E915"/>
      <c r="F915"/>
      <c r="G915"/>
      <c r="H915" s="329"/>
      <c r="I915" s="330"/>
    </row>
    <row r="916" spans="3:9">
      <c r="C916"/>
      <c r="D916"/>
      <c r="E916"/>
      <c r="F916"/>
      <c r="G916"/>
      <c r="H916" s="329"/>
      <c r="I916" s="330"/>
    </row>
    <row r="917" spans="3:9">
      <c r="C917"/>
      <c r="D917"/>
      <c r="E917"/>
      <c r="F917"/>
      <c r="G917"/>
      <c r="H917" s="329"/>
      <c r="I917" s="330"/>
    </row>
    <row r="918" spans="3:9">
      <c r="C918"/>
      <c r="D918"/>
      <c r="E918"/>
      <c r="F918"/>
      <c r="G918"/>
      <c r="H918" s="329"/>
      <c r="I918" s="330"/>
    </row>
    <row r="919" spans="3:9">
      <c r="C919"/>
      <c r="D919"/>
      <c r="E919"/>
      <c r="F919"/>
      <c r="G919"/>
      <c r="H919" s="329"/>
      <c r="I919" s="330"/>
    </row>
    <row r="920" spans="3:9">
      <c r="C920"/>
      <c r="D920"/>
      <c r="E920"/>
      <c r="F920"/>
      <c r="G920"/>
      <c r="H920" s="329"/>
      <c r="I920" s="330"/>
    </row>
    <row r="921" spans="3:9">
      <c r="C921"/>
      <c r="D921"/>
      <c r="E921"/>
      <c r="F921"/>
      <c r="G921"/>
      <c r="H921" s="329"/>
      <c r="I921" s="330"/>
    </row>
    <row r="922" spans="3:9">
      <c r="C922"/>
      <c r="D922"/>
      <c r="E922"/>
      <c r="F922"/>
      <c r="G922"/>
      <c r="H922" s="329"/>
      <c r="I922" s="330"/>
    </row>
    <row r="923" spans="3:9">
      <c r="C923"/>
      <c r="D923"/>
      <c r="E923"/>
      <c r="F923"/>
      <c r="G923"/>
      <c r="H923" s="329"/>
      <c r="I923" s="330"/>
    </row>
    <row r="924" spans="3:9">
      <c r="C924"/>
      <c r="D924"/>
      <c r="E924"/>
      <c r="F924"/>
      <c r="G924"/>
      <c r="H924" s="329"/>
      <c r="I924" s="330"/>
    </row>
    <row r="925" spans="3:9">
      <c r="C925"/>
      <c r="D925"/>
      <c r="E925"/>
      <c r="F925"/>
      <c r="G925"/>
      <c r="H925" s="329"/>
      <c r="I925" s="330"/>
    </row>
    <row r="926" spans="3:9">
      <c r="C926"/>
      <c r="D926"/>
      <c r="E926"/>
      <c r="F926"/>
      <c r="G926"/>
      <c r="H926" s="329"/>
      <c r="I926" s="330"/>
    </row>
    <row r="927" spans="3:9">
      <c r="C927"/>
      <c r="D927"/>
      <c r="E927"/>
      <c r="F927"/>
      <c r="G927"/>
      <c r="H927" s="329"/>
      <c r="I927" s="330"/>
    </row>
    <row r="928" spans="3:9">
      <c r="C928"/>
      <c r="D928"/>
      <c r="E928"/>
      <c r="F928"/>
      <c r="G928"/>
      <c r="H928" s="329"/>
      <c r="I928" s="330"/>
    </row>
    <row r="929" spans="3:9">
      <c r="C929"/>
      <c r="D929"/>
      <c r="E929"/>
      <c r="F929"/>
      <c r="G929"/>
      <c r="H929" s="329"/>
      <c r="I929" s="330"/>
    </row>
    <row r="930" spans="3:9">
      <c r="C930"/>
      <c r="D930"/>
      <c r="E930"/>
      <c r="F930"/>
      <c r="G930"/>
      <c r="H930" s="329"/>
      <c r="I930" s="330"/>
    </row>
    <row r="931" spans="3:9">
      <c r="C931"/>
      <c r="D931"/>
      <c r="E931"/>
      <c r="F931"/>
      <c r="G931"/>
      <c r="H931" s="329"/>
      <c r="I931" s="330"/>
    </row>
    <row r="932" spans="3:9">
      <c r="C932"/>
      <c r="D932"/>
      <c r="E932"/>
      <c r="F932"/>
      <c r="G932"/>
      <c r="H932" s="329"/>
      <c r="I932" s="330"/>
    </row>
    <row r="933" spans="3:9">
      <c r="C933"/>
      <c r="D933"/>
      <c r="E933"/>
      <c r="F933"/>
      <c r="G933"/>
      <c r="H933" s="329"/>
      <c r="I933" s="330"/>
    </row>
    <row r="934" spans="3:9">
      <c r="C934"/>
      <c r="D934"/>
      <c r="E934"/>
      <c r="F934"/>
      <c r="G934"/>
      <c r="H934" s="329"/>
      <c r="I934" s="330"/>
    </row>
    <row r="935" spans="3:9">
      <c r="C935"/>
      <c r="D935"/>
      <c r="E935"/>
      <c r="F935"/>
      <c r="G935"/>
      <c r="H935" s="329"/>
      <c r="I935" s="330"/>
    </row>
    <row r="936" spans="3:9">
      <c r="C936"/>
      <c r="D936"/>
      <c r="E936"/>
      <c r="F936"/>
      <c r="G936"/>
      <c r="H936" s="329"/>
      <c r="I936" s="330"/>
    </row>
    <row r="937" spans="3:9">
      <c r="C937"/>
      <c r="D937"/>
      <c r="E937"/>
      <c r="F937"/>
      <c r="G937"/>
      <c r="H937" s="329"/>
      <c r="I937" s="330"/>
    </row>
    <row r="938" spans="3:9">
      <c r="C938"/>
      <c r="D938"/>
      <c r="E938"/>
      <c r="F938"/>
      <c r="G938"/>
      <c r="H938" s="329"/>
      <c r="I938" s="330"/>
    </row>
    <row r="939" spans="3:9">
      <c r="C939"/>
      <c r="D939"/>
      <c r="E939"/>
      <c r="F939"/>
      <c r="G939"/>
      <c r="H939" s="329"/>
      <c r="I939" s="330"/>
    </row>
    <row r="940" spans="3:9">
      <c r="C940"/>
      <c r="D940"/>
      <c r="E940"/>
      <c r="F940"/>
      <c r="G940"/>
      <c r="H940" s="329"/>
      <c r="I940" s="330"/>
    </row>
    <row r="941" spans="3:9">
      <c r="C941"/>
      <c r="D941"/>
      <c r="E941"/>
      <c r="F941"/>
      <c r="G941"/>
      <c r="H941" s="329"/>
      <c r="I941" s="330"/>
    </row>
    <row r="942" spans="3:9">
      <c r="C942"/>
      <c r="D942"/>
      <c r="E942"/>
      <c r="F942"/>
      <c r="G942"/>
      <c r="H942" s="329"/>
      <c r="I942" s="330"/>
    </row>
    <row r="943" spans="3:9">
      <c r="C943"/>
      <c r="D943"/>
      <c r="E943"/>
      <c r="F943"/>
      <c r="G943"/>
      <c r="H943" s="329"/>
      <c r="I943" s="330"/>
    </row>
    <row r="944" spans="3:9">
      <c r="C944"/>
      <c r="D944"/>
      <c r="E944"/>
      <c r="F944"/>
      <c r="G944"/>
      <c r="H944" s="329"/>
      <c r="I944" s="330"/>
    </row>
    <row r="945" spans="3:9">
      <c r="C945"/>
      <c r="D945"/>
      <c r="E945"/>
      <c r="F945"/>
      <c r="G945"/>
      <c r="H945" s="329"/>
      <c r="I945" s="330"/>
    </row>
    <row r="946" spans="3:9">
      <c r="C946"/>
      <c r="D946"/>
      <c r="E946"/>
      <c r="F946"/>
      <c r="G946"/>
      <c r="H946" s="329"/>
      <c r="I946" s="330"/>
    </row>
    <row r="947" spans="3:9">
      <c r="C947"/>
      <c r="D947"/>
      <c r="E947"/>
      <c r="F947"/>
      <c r="G947"/>
      <c r="H947" s="329"/>
      <c r="I947" s="330"/>
    </row>
    <row r="948" spans="3:9">
      <c r="C948"/>
      <c r="D948"/>
      <c r="E948"/>
      <c r="F948"/>
      <c r="G948"/>
      <c r="H948" s="329"/>
      <c r="I948" s="330"/>
    </row>
    <row r="949" spans="3:9">
      <c r="C949"/>
      <c r="D949"/>
      <c r="E949"/>
      <c r="F949"/>
      <c r="G949"/>
      <c r="H949" s="329"/>
      <c r="I949" s="330"/>
    </row>
    <row r="950" spans="3:9">
      <c r="C950"/>
      <c r="D950"/>
      <c r="E950"/>
      <c r="F950"/>
      <c r="G950"/>
      <c r="H950" s="329"/>
      <c r="I950" s="330"/>
    </row>
    <row r="951" spans="3:9">
      <c r="C951"/>
      <c r="D951"/>
      <c r="E951"/>
      <c r="F951"/>
      <c r="G951"/>
      <c r="H951" s="329"/>
      <c r="I951" s="330"/>
    </row>
    <row r="952" spans="3:9">
      <c r="C952"/>
      <c r="D952"/>
      <c r="E952"/>
      <c r="F952"/>
      <c r="G952"/>
      <c r="H952" s="329"/>
      <c r="I952" s="330"/>
    </row>
    <row r="953" spans="3:9">
      <c r="C953"/>
      <c r="D953"/>
      <c r="E953"/>
      <c r="F953"/>
      <c r="G953"/>
      <c r="H953" s="329"/>
      <c r="I953" s="330"/>
    </row>
    <row r="954" spans="3:9">
      <c r="C954"/>
      <c r="D954"/>
      <c r="E954"/>
      <c r="F954"/>
      <c r="G954"/>
      <c r="H954" s="329"/>
      <c r="I954" s="330"/>
    </row>
    <row r="955" spans="3:9">
      <c r="C955"/>
      <c r="D955"/>
      <c r="E955"/>
      <c r="F955"/>
      <c r="G955"/>
      <c r="H955" s="329"/>
      <c r="I955" s="330"/>
    </row>
    <row r="956" spans="3:9">
      <c r="C956"/>
      <c r="D956"/>
      <c r="E956"/>
      <c r="F956"/>
      <c r="G956"/>
      <c r="H956" s="329"/>
      <c r="I956" s="330"/>
    </row>
    <row r="957" spans="3:9">
      <c r="C957"/>
      <c r="D957"/>
      <c r="E957"/>
      <c r="F957"/>
      <c r="G957"/>
      <c r="H957" s="329"/>
      <c r="I957" s="330"/>
    </row>
    <row r="958" spans="3:9">
      <c r="C958"/>
      <c r="D958"/>
      <c r="E958"/>
      <c r="F958"/>
      <c r="G958"/>
      <c r="H958" s="329"/>
      <c r="I958" s="330"/>
    </row>
    <row r="959" spans="3:9">
      <c r="C959"/>
      <c r="D959"/>
      <c r="E959"/>
      <c r="F959"/>
      <c r="G959"/>
      <c r="H959" s="329"/>
      <c r="I959" s="330"/>
    </row>
    <row r="960" spans="3:9">
      <c r="C960"/>
      <c r="D960"/>
      <c r="E960"/>
      <c r="F960"/>
      <c r="G960"/>
      <c r="H960" s="329"/>
      <c r="I960" s="330"/>
    </row>
    <row r="961" spans="3:9">
      <c r="C961"/>
      <c r="D961"/>
      <c r="E961"/>
      <c r="F961"/>
      <c r="G961"/>
      <c r="H961" s="329"/>
      <c r="I961" s="330"/>
    </row>
    <row r="962" spans="3:9">
      <c r="C962"/>
      <c r="D962"/>
      <c r="E962"/>
      <c r="F962"/>
      <c r="G962"/>
      <c r="H962" s="329"/>
      <c r="I962" s="330"/>
    </row>
    <row r="963" spans="3:9">
      <c r="C963"/>
      <c r="D963"/>
      <c r="E963"/>
      <c r="F963"/>
      <c r="G963"/>
      <c r="H963" s="329"/>
      <c r="I963" s="330"/>
    </row>
    <row r="964" spans="3:9">
      <c r="C964"/>
      <c r="D964"/>
      <c r="E964"/>
      <c r="F964"/>
      <c r="G964"/>
      <c r="H964" s="329"/>
      <c r="I964" s="330"/>
    </row>
    <row r="965" spans="3:9">
      <c r="C965"/>
      <c r="D965"/>
      <c r="E965"/>
      <c r="F965"/>
      <c r="G965"/>
      <c r="H965" s="329"/>
      <c r="I965" s="330"/>
    </row>
    <row r="966" spans="3:9">
      <c r="C966"/>
      <c r="D966"/>
      <c r="E966"/>
      <c r="F966"/>
      <c r="G966"/>
      <c r="H966" s="329"/>
      <c r="I966" s="330"/>
    </row>
    <row r="967" spans="3:9">
      <c r="C967"/>
      <c r="D967"/>
      <c r="E967"/>
      <c r="F967"/>
      <c r="G967"/>
      <c r="H967" s="329"/>
      <c r="I967" s="330"/>
    </row>
    <row r="968" spans="3:9">
      <c r="C968"/>
      <c r="D968"/>
      <c r="E968"/>
      <c r="F968"/>
      <c r="G968"/>
      <c r="H968" s="329"/>
      <c r="I968" s="330"/>
    </row>
    <row r="969" spans="3:9">
      <c r="C969"/>
      <c r="D969"/>
      <c r="E969"/>
      <c r="F969"/>
      <c r="G969"/>
      <c r="H969" s="329"/>
      <c r="I969" s="330"/>
    </row>
    <row r="970" spans="3:9">
      <c r="C970"/>
      <c r="D970"/>
      <c r="E970"/>
      <c r="F970"/>
      <c r="G970"/>
      <c r="H970" s="329"/>
      <c r="I970" s="330"/>
    </row>
    <row r="971" spans="3:9">
      <c r="C971"/>
      <c r="D971"/>
      <c r="E971"/>
      <c r="F971"/>
      <c r="G971"/>
      <c r="H971" s="329"/>
      <c r="I971" s="330"/>
    </row>
    <row r="972" spans="3:9">
      <c r="C972"/>
      <c r="D972"/>
      <c r="E972"/>
      <c r="F972"/>
      <c r="G972"/>
      <c r="H972" s="329"/>
      <c r="I972" s="330"/>
    </row>
    <row r="973" spans="3:9">
      <c r="C973"/>
      <c r="D973"/>
      <c r="E973"/>
      <c r="F973"/>
      <c r="G973"/>
      <c r="H973" s="329"/>
      <c r="I973" s="330"/>
    </row>
    <row r="974" spans="3:9">
      <c r="C974"/>
      <c r="D974"/>
      <c r="E974"/>
      <c r="F974"/>
      <c r="G974"/>
      <c r="H974" s="329"/>
      <c r="I974" s="330"/>
    </row>
    <row r="975" spans="3:9">
      <c r="C975"/>
      <c r="D975"/>
      <c r="E975"/>
      <c r="F975"/>
      <c r="G975"/>
      <c r="H975" s="329"/>
      <c r="I975" s="330"/>
    </row>
    <row r="976" spans="3:9">
      <c r="C976"/>
      <c r="D976"/>
      <c r="E976"/>
      <c r="F976"/>
      <c r="G976"/>
      <c r="H976" s="329"/>
      <c r="I976" s="330"/>
    </row>
    <row r="977" spans="3:9">
      <c r="C977"/>
      <c r="D977"/>
      <c r="E977"/>
      <c r="F977"/>
      <c r="G977"/>
      <c r="H977" s="329"/>
      <c r="I977" s="330"/>
    </row>
    <row r="978" spans="3:9">
      <c r="C978"/>
      <c r="D978"/>
      <c r="E978"/>
      <c r="F978"/>
      <c r="G978"/>
      <c r="H978" s="329"/>
      <c r="I978" s="330"/>
    </row>
    <row r="979" spans="3:9">
      <c r="C979"/>
      <c r="D979"/>
      <c r="E979"/>
      <c r="F979"/>
      <c r="G979"/>
      <c r="H979" s="329"/>
      <c r="I979" s="330"/>
    </row>
    <row r="980" spans="3:9">
      <c r="C980"/>
      <c r="D980"/>
      <c r="E980"/>
      <c r="F980"/>
      <c r="G980"/>
      <c r="H980" s="329"/>
      <c r="I980" s="330"/>
    </row>
    <row r="981" spans="3:9">
      <c r="C981"/>
      <c r="D981"/>
      <c r="E981"/>
      <c r="F981"/>
      <c r="G981"/>
      <c r="H981" s="329"/>
      <c r="I981" s="330"/>
    </row>
    <row r="982" spans="3:9">
      <c r="C982"/>
      <c r="D982"/>
      <c r="E982"/>
      <c r="F982"/>
      <c r="G982"/>
      <c r="H982" s="329"/>
      <c r="I982" s="330"/>
    </row>
    <row r="983" spans="3:9">
      <c r="C983"/>
      <c r="D983"/>
      <c r="E983"/>
      <c r="F983"/>
      <c r="G983"/>
      <c r="H983" s="329"/>
      <c r="I983" s="330"/>
    </row>
    <row r="984" spans="3:9">
      <c r="C984"/>
      <c r="D984"/>
      <c r="E984"/>
      <c r="F984"/>
      <c r="G984"/>
      <c r="H984" s="329"/>
      <c r="I984" s="330"/>
    </row>
    <row r="985" spans="3:9">
      <c r="C985"/>
      <c r="D985"/>
      <c r="E985"/>
      <c r="F985"/>
      <c r="G985"/>
      <c r="H985" s="329"/>
      <c r="I985" s="330"/>
    </row>
    <row r="986" spans="3:9">
      <c r="C986"/>
      <c r="D986"/>
      <c r="E986"/>
      <c r="F986"/>
      <c r="G986"/>
      <c r="H986" s="329"/>
      <c r="I986" s="330"/>
    </row>
    <row r="987" spans="3:9">
      <c r="C987"/>
      <c r="D987"/>
      <c r="E987"/>
      <c r="F987"/>
      <c r="G987"/>
      <c r="H987" s="329"/>
      <c r="I987" s="330"/>
    </row>
    <row r="988" spans="3:9">
      <c r="C988"/>
      <c r="D988"/>
      <c r="E988"/>
      <c r="F988"/>
      <c r="G988"/>
      <c r="H988" s="329"/>
      <c r="I988" s="330"/>
    </row>
    <row r="989" spans="3:9">
      <c r="C989"/>
      <c r="D989"/>
      <c r="E989"/>
      <c r="F989"/>
      <c r="G989"/>
      <c r="H989" s="329"/>
      <c r="I989" s="330"/>
    </row>
    <row r="990" spans="3:9">
      <c r="C990"/>
      <c r="D990"/>
      <c r="E990"/>
      <c r="F990"/>
      <c r="G990"/>
      <c r="H990" s="329"/>
      <c r="I990" s="330"/>
    </row>
    <row r="991" spans="3:9">
      <c r="C991"/>
      <c r="D991"/>
      <c r="E991"/>
      <c r="F991"/>
      <c r="G991"/>
      <c r="H991" s="329"/>
      <c r="I991" s="330"/>
    </row>
    <row r="992" spans="3:9">
      <c r="C992"/>
      <c r="D992"/>
      <c r="E992"/>
      <c r="F992"/>
      <c r="G992"/>
      <c r="H992" s="329"/>
      <c r="I992" s="330"/>
    </row>
    <row r="993" spans="3:9">
      <c r="C993"/>
      <c r="D993"/>
      <c r="E993"/>
      <c r="F993"/>
      <c r="G993"/>
      <c r="H993" s="329"/>
      <c r="I993" s="330"/>
    </row>
    <row r="994" spans="3:9">
      <c r="C994"/>
      <c r="D994"/>
      <c r="E994"/>
      <c r="F994"/>
      <c r="G994"/>
      <c r="H994" s="329"/>
      <c r="I994" s="330"/>
    </row>
    <row r="995" spans="3:9">
      <c r="C995"/>
      <c r="D995"/>
      <c r="E995"/>
      <c r="F995"/>
      <c r="G995"/>
      <c r="H995" s="329"/>
      <c r="I995" s="330"/>
    </row>
    <row r="996" spans="3:9">
      <c r="C996"/>
      <c r="D996"/>
      <c r="E996"/>
      <c r="F996"/>
      <c r="G996"/>
      <c r="H996" s="329"/>
      <c r="I996" s="330"/>
    </row>
    <row r="997" spans="3:9">
      <c r="C997"/>
      <c r="D997"/>
      <c r="E997"/>
      <c r="F997"/>
      <c r="G997"/>
      <c r="H997" s="329"/>
      <c r="I997" s="330"/>
    </row>
    <row r="998" spans="3:9">
      <c r="C998"/>
      <c r="D998"/>
      <c r="E998"/>
      <c r="F998"/>
      <c r="G998"/>
      <c r="H998" s="329"/>
      <c r="I998" s="330"/>
    </row>
    <row r="999" spans="3:9">
      <c r="C999"/>
      <c r="D999"/>
      <c r="E999"/>
      <c r="F999"/>
      <c r="G999"/>
      <c r="H999" s="329"/>
      <c r="I999" s="330"/>
    </row>
    <row r="1000" spans="3:9">
      <c r="C1000"/>
      <c r="D1000"/>
      <c r="E1000"/>
      <c r="F1000"/>
      <c r="G1000"/>
      <c r="H1000" s="329"/>
      <c r="I1000" s="330"/>
    </row>
    <row r="1001" spans="3:9">
      <c r="C1001"/>
      <c r="D1001"/>
      <c r="E1001"/>
      <c r="F1001"/>
      <c r="G1001"/>
      <c r="H1001" s="329"/>
      <c r="I1001" s="330"/>
    </row>
    <row r="1002" spans="3:9">
      <c r="C1002"/>
      <c r="D1002"/>
      <c r="E1002"/>
      <c r="F1002"/>
      <c r="G1002"/>
      <c r="H1002" s="329"/>
      <c r="I1002" s="330"/>
    </row>
    <row r="1003" spans="3:9">
      <c r="C1003"/>
      <c r="D1003"/>
      <c r="E1003"/>
      <c r="F1003"/>
      <c r="G1003"/>
      <c r="H1003" s="329"/>
      <c r="I1003" s="330"/>
    </row>
    <row r="1004" spans="3:9">
      <c r="C1004"/>
      <c r="D1004"/>
      <c r="E1004"/>
      <c r="F1004"/>
      <c r="G1004"/>
      <c r="H1004" s="329"/>
      <c r="I1004" s="330"/>
    </row>
    <row r="1005" spans="3:9">
      <c r="C1005"/>
      <c r="D1005"/>
      <c r="E1005"/>
      <c r="F1005"/>
      <c r="G1005"/>
      <c r="H1005" s="329"/>
      <c r="I1005" s="330"/>
    </row>
    <row r="1006" spans="3:9">
      <c r="C1006"/>
      <c r="D1006"/>
      <c r="E1006"/>
      <c r="F1006"/>
      <c r="G1006"/>
      <c r="H1006" s="329"/>
      <c r="I1006" s="330"/>
    </row>
    <row r="1007" spans="3:9">
      <c r="C1007"/>
      <c r="D1007"/>
      <c r="E1007"/>
      <c r="F1007"/>
      <c r="G1007"/>
      <c r="H1007" s="329"/>
      <c r="I1007" s="330"/>
    </row>
    <row r="1008" spans="3:9">
      <c r="C1008"/>
      <c r="D1008"/>
      <c r="E1008"/>
      <c r="F1008"/>
      <c r="G1008"/>
      <c r="H1008" s="329"/>
      <c r="I1008" s="330"/>
    </row>
    <row r="1009" spans="3:9">
      <c r="C1009"/>
      <c r="D1009"/>
      <c r="E1009"/>
      <c r="F1009"/>
      <c r="G1009"/>
      <c r="H1009" s="329"/>
      <c r="I1009" s="330"/>
    </row>
    <row r="1010" spans="3:9">
      <c r="C1010"/>
      <c r="D1010"/>
      <c r="E1010"/>
      <c r="F1010"/>
      <c r="G1010"/>
      <c r="H1010" s="329"/>
      <c r="I1010" s="330"/>
    </row>
    <row r="1011" spans="3:9">
      <c r="C1011"/>
      <c r="D1011"/>
      <c r="E1011"/>
      <c r="F1011"/>
      <c r="G1011"/>
      <c r="H1011" s="329"/>
      <c r="I1011" s="330"/>
    </row>
    <row r="1012" spans="3:9">
      <c r="C1012"/>
      <c r="D1012"/>
      <c r="E1012"/>
      <c r="F1012"/>
      <c r="G1012"/>
      <c r="H1012" s="329"/>
      <c r="I1012" s="330"/>
    </row>
    <row r="1013" spans="3:9">
      <c r="C1013"/>
      <c r="D1013"/>
      <c r="E1013"/>
      <c r="F1013"/>
      <c r="G1013"/>
      <c r="H1013" s="329"/>
      <c r="I1013" s="330"/>
    </row>
    <row r="1014" spans="3:9">
      <c r="C1014"/>
      <c r="D1014"/>
      <c r="E1014"/>
      <c r="F1014"/>
      <c r="G1014"/>
      <c r="H1014" s="329"/>
      <c r="I1014" s="330"/>
    </row>
    <row r="1015" spans="3:9">
      <c r="C1015"/>
      <c r="D1015"/>
      <c r="E1015"/>
      <c r="F1015"/>
      <c r="G1015"/>
      <c r="H1015" s="329"/>
      <c r="I1015" s="330"/>
    </row>
    <row r="1016" spans="3:9">
      <c r="C1016"/>
      <c r="D1016"/>
      <c r="E1016"/>
      <c r="F1016"/>
      <c r="G1016"/>
      <c r="H1016" s="329"/>
      <c r="I1016" s="330"/>
    </row>
    <row r="1017" spans="3:9">
      <c r="C1017"/>
      <c r="D1017"/>
      <c r="E1017"/>
      <c r="F1017"/>
      <c r="G1017"/>
      <c r="H1017" s="329"/>
      <c r="I1017" s="330"/>
    </row>
    <row r="1018" spans="3:9">
      <c r="C1018"/>
      <c r="D1018"/>
      <c r="E1018"/>
      <c r="F1018"/>
      <c r="G1018"/>
      <c r="H1018" s="329"/>
      <c r="I1018" s="330"/>
    </row>
    <row r="1019" spans="3:9">
      <c r="C1019"/>
      <c r="D1019"/>
      <c r="E1019"/>
      <c r="F1019"/>
      <c r="G1019"/>
      <c r="H1019" s="329"/>
      <c r="I1019" s="330"/>
    </row>
    <row r="1020" spans="3:9">
      <c r="C1020"/>
      <c r="D1020"/>
      <c r="E1020"/>
      <c r="F1020"/>
      <c r="G1020"/>
      <c r="H1020" s="329"/>
      <c r="I1020" s="330"/>
    </row>
    <row r="1021" spans="3:9">
      <c r="C1021"/>
      <c r="D1021"/>
      <c r="E1021"/>
      <c r="F1021"/>
      <c r="G1021"/>
      <c r="H1021" s="329"/>
      <c r="I1021" s="330"/>
    </row>
    <row r="1022" spans="3:9">
      <c r="C1022"/>
      <c r="D1022"/>
      <c r="E1022"/>
      <c r="F1022"/>
      <c r="G1022"/>
      <c r="H1022" s="329"/>
      <c r="I1022" s="330"/>
    </row>
    <row r="1023" spans="3:9">
      <c r="C1023"/>
      <c r="D1023"/>
      <c r="E1023"/>
      <c r="F1023"/>
      <c r="G1023"/>
      <c r="H1023" s="329"/>
      <c r="I1023" s="330"/>
    </row>
    <row r="1024" spans="3:9">
      <c r="C1024"/>
      <c r="D1024"/>
      <c r="E1024"/>
      <c r="F1024"/>
      <c r="G1024"/>
      <c r="H1024" s="329"/>
      <c r="I1024" s="330"/>
    </row>
    <row r="1025" spans="3:9">
      <c r="C1025"/>
      <c r="D1025"/>
      <c r="E1025"/>
      <c r="F1025"/>
      <c r="G1025"/>
      <c r="H1025" s="329"/>
      <c r="I1025" s="330"/>
    </row>
    <row r="1026" spans="3:9">
      <c r="C1026"/>
      <c r="D1026"/>
      <c r="E1026"/>
      <c r="F1026"/>
      <c r="G1026"/>
      <c r="H1026" s="329"/>
      <c r="I1026" s="330"/>
    </row>
    <row r="1027" spans="3:9">
      <c r="C1027"/>
      <c r="D1027"/>
      <c r="E1027"/>
      <c r="F1027"/>
      <c r="G1027"/>
      <c r="H1027" s="329"/>
      <c r="I1027" s="330"/>
    </row>
    <row r="1028" spans="3:9">
      <c r="C1028"/>
      <c r="D1028"/>
      <c r="E1028"/>
      <c r="F1028"/>
      <c r="G1028"/>
      <c r="H1028" s="329"/>
      <c r="I1028" s="330"/>
    </row>
    <row r="1029" spans="3:9">
      <c r="C1029"/>
      <c r="D1029"/>
      <c r="E1029"/>
      <c r="F1029"/>
      <c r="G1029"/>
      <c r="H1029" s="329"/>
      <c r="I1029" s="330"/>
    </row>
    <row r="1030" spans="3:9">
      <c r="C1030"/>
      <c r="D1030"/>
      <c r="E1030"/>
      <c r="F1030"/>
      <c r="G1030"/>
      <c r="H1030" s="329"/>
      <c r="I1030" s="330"/>
    </row>
    <row r="1031" spans="3:9">
      <c r="C1031"/>
      <c r="D1031"/>
      <c r="E1031"/>
      <c r="F1031"/>
      <c r="G1031"/>
      <c r="H1031" s="329"/>
      <c r="I1031" s="330"/>
    </row>
    <row r="1032" spans="3:9">
      <c r="C1032"/>
      <c r="D1032"/>
      <c r="E1032"/>
      <c r="F1032"/>
      <c r="G1032"/>
      <c r="H1032" s="329"/>
      <c r="I1032" s="330"/>
    </row>
    <row r="1033" spans="3:9">
      <c r="C1033"/>
      <c r="D1033"/>
      <c r="E1033"/>
      <c r="F1033"/>
      <c r="G1033"/>
      <c r="H1033" s="329"/>
      <c r="I1033" s="330"/>
    </row>
    <row r="1034" spans="3:9">
      <c r="C1034"/>
      <c r="D1034"/>
      <c r="E1034"/>
      <c r="F1034"/>
      <c r="G1034"/>
      <c r="H1034" s="329"/>
      <c r="I1034" s="330"/>
    </row>
    <row r="1035" spans="3:9">
      <c r="C1035"/>
      <c r="D1035"/>
      <c r="E1035"/>
      <c r="F1035"/>
      <c r="G1035"/>
      <c r="H1035" s="329"/>
      <c r="I1035" s="330"/>
    </row>
    <row r="1036" spans="3:9">
      <c r="C1036"/>
      <c r="D1036"/>
      <c r="E1036"/>
      <c r="F1036"/>
      <c r="G1036"/>
      <c r="H1036" s="329"/>
      <c r="I1036" s="330"/>
    </row>
    <row r="1037" spans="3:9">
      <c r="C1037"/>
      <c r="D1037"/>
      <c r="E1037"/>
      <c r="F1037"/>
      <c r="G1037"/>
      <c r="H1037" s="329"/>
      <c r="I1037" s="330"/>
    </row>
    <row r="1038" spans="3:9">
      <c r="C1038"/>
      <c r="D1038"/>
      <c r="E1038"/>
      <c r="F1038"/>
      <c r="G1038"/>
      <c r="H1038" s="329"/>
      <c r="I1038" s="330"/>
    </row>
    <row r="1039" spans="3:9">
      <c r="C1039"/>
      <c r="D1039"/>
      <c r="E1039"/>
      <c r="F1039"/>
      <c r="G1039"/>
      <c r="H1039" s="329"/>
      <c r="I1039" s="330"/>
    </row>
    <row r="1040" spans="3:9">
      <c r="C1040"/>
      <c r="D1040"/>
      <c r="E1040"/>
      <c r="F1040"/>
      <c r="G1040"/>
      <c r="H1040" s="329"/>
      <c r="I1040" s="330"/>
    </row>
    <row r="1041" spans="3:9">
      <c r="C1041"/>
      <c r="D1041"/>
      <c r="E1041"/>
      <c r="F1041"/>
      <c r="G1041"/>
      <c r="H1041" s="329"/>
      <c r="I1041" s="330"/>
    </row>
    <row r="1042" spans="3:9">
      <c r="C1042"/>
      <c r="D1042"/>
      <c r="E1042"/>
      <c r="F1042"/>
      <c r="G1042"/>
      <c r="H1042" s="329"/>
      <c r="I1042" s="330"/>
    </row>
    <row r="1043" spans="3:9">
      <c r="C1043"/>
      <c r="D1043"/>
      <c r="E1043"/>
      <c r="F1043"/>
      <c r="G1043"/>
      <c r="H1043" s="329"/>
      <c r="I1043" s="330"/>
    </row>
    <row r="1044" spans="3:9">
      <c r="C1044"/>
      <c r="D1044"/>
      <c r="E1044"/>
      <c r="F1044"/>
      <c r="G1044"/>
      <c r="H1044" s="329"/>
      <c r="I1044" s="330"/>
    </row>
    <row r="1045" spans="3:9">
      <c r="C1045"/>
      <c r="D1045"/>
      <c r="E1045"/>
      <c r="F1045"/>
      <c r="G1045"/>
      <c r="H1045" s="329"/>
      <c r="I1045" s="330"/>
    </row>
    <row r="1046" spans="3:9">
      <c r="C1046"/>
      <c r="D1046"/>
      <c r="E1046"/>
      <c r="F1046"/>
      <c r="G1046"/>
      <c r="H1046" s="329"/>
      <c r="I1046" s="330"/>
    </row>
    <row r="1047" spans="3:9">
      <c r="C1047"/>
      <c r="D1047"/>
      <c r="E1047"/>
      <c r="F1047"/>
      <c r="G1047"/>
      <c r="H1047" s="329"/>
      <c r="I1047" s="330"/>
    </row>
    <row r="1048" spans="3:9">
      <c r="C1048"/>
      <c r="D1048"/>
      <c r="E1048"/>
      <c r="F1048"/>
      <c r="G1048"/>
      <c r="H1048" s="329"/>
      <c r="I1048" s="330"/>
    </row>
    <row r="1049" spans="3:9">
      <c r="C1049"/>
      <c r="D1049"/>
      <c r="E1049"/>
      <c r="F1049"/>
      <c r="G1049"/>
      <c r="H1049" s="329"/>
      <c r="I1049" s="330"/>
    </row>
    <row r="1050" spans="3:9">
      <c r="C1050"/>
      <c r="D1050"/>
      <c r="E1050"/>
      <c r="F1050"/>
      <c r="G1050"/>
      <c r="H1050" s="329"/>
      <c r="I1050" s="330"/>
    </row>
    <row r="1051" spans="3:9">
      <c r="C1051"/>
      <c r="D1051"/>
      <c r="E1051"/>
      <c r="F1051"/>
      <c r="G1051"/>
      <c r="H1051" s="329"/>
      <c r="I1051" s="330"/>
    </row>
    <row r="1052" spans="3:9">
      <c r="C1052"/>
      <c r="D1052"/>
      <c r="E1052"/>
      <c r="F1052"/>
      <c r="G1052"/>
      <c r="H1052" s="329"/>
      <c r="I1052" s="330"/>
    </row>
    <row r="1053" spans="3:9">
      <c r="C1053"/>
      <c r="D1053"/>
      <c r="E1053"/>
      <c r="F1053"/>
      <c r="G1053"/>
      <c r="H1053" s="329"/>
      <c r="I1053" s="330"/>
    </row>
    <row r="1054" spans="3:9">
      <c r="C1054"/>
      <c r="D1054"/>
      <c r="E1054"/>
      <c r="F1054"/>
      <c r="G1054"/>
      <c r="H1054" s="329"/>
      <c r="I1054" s="330"/>
    </row>
    <row r="1055" spans="3:9">
      <c r="C1055"/>
      <c r="D1055"/>
      <c r="E1055"/>
      <c r="F1055"/>
      <c r="G1055"/>
      <c r="H1055" s="329"/>
      <c r="I1055" s="330"/>
    </row>
    <row r="1056" spans="3:9">
      <c r="C1056"/>
      <c r="D1056"/>
      <c r="E1056"/>
      <c r="F1056"/>
      <c r="G1056"/>
      <c r="H1056" s="329"/>
      <c r="I1056" s="330"/>
    </row>
    <row r="1057" spans="3:9">
      <c r="C1057"/>
      <c r="D1057"/>
      <c r="E1057"/>
      <c r="F1057"/>
      <c r="G1057"/>
      <c r="H1057" s="329"/>
      <c r="I1057" s="330"/>
    </row>
    <row r="1058" spans="3:9">
      <c r="C1058"/>
      <c r="D1058"/>
      <c r="E1058"/>
      <c r="F1058"/>
      <c r="G1058"/>
      <c r="H1058" s="329"/>
      <c r="I1058" s="330"/>
    </row>
    <row r="1059" spans="3:9">
      <c r="C1059"/>
      <c r="D1059"/>
      <c r="E1059"/>
      <c r="F1059"/>
      <c r="G1059"/>
      <c r="H1059" s="329"/>
      <c r="I1059" s="330"/>
    </row>
    <row r="1060" spans="3:9">
      <c r="C1060"/>
      <c r="D1060"/>
      <c r="E1060"/>
      <c r="F1060"/>
      <c r="G1060"/>
      <c r="H1060" s="329"/>
      <c r="I1060" s="330"/>
    </row>
    <row r="1061" spans="3:9">
      <c r="C1061"/>
      <c r="D1061"/>
      <c r="E1061"/>
      <c r="F1061"/>
      <c r="G1061"/>
      <c r="H1061" s="329"/>
      <c r="I1061" s="330"/>
    </row>
    <row r="1062" spans="3:9">
      <c r="C1062"/>
      <c r="D1062"/>
      <c r="E1062"/>
      <c r="F1062"/>
      <c r="G1062"/>
      <c r="H1062" s="329"/>
      <c r="I1062" s="330"/>
    </row>
    <row r="1063" spans="3:9">
      <c r="C1063"/>
      <c r="D1063"/>
      <c r="E1063"/>
      <c r="F1063"/>
      <c r="G1063"/>
      <c r="H1063" s="329"/>
      <c r="I1063" s="330"/>
    </row>
    <row r="1064" spans="3:9">
      <c r="C1064"/>
      <c r="D1064"/>
      <c r="E1064"/>
      <c r="F1064"/>
      <c r="G1064"/>
      <c r="H1064" s="329"/>
      <c r="I1064" s="330"/>
    </row>
    <row r="1065" spans="3:9">
      <c r="C1065"/>
      <c r="D1065"/>
      <c r="E1065"/>
      <c r="F1065"/>
      <c r="G1065"/>
      <c r="H1065" s="329"/>
      <c r="I1065" s="330"/>
    </row>
    <row r="1066" spans="3:9">
      <c r="C1066"/>
      <c r="D1066"/>
      <c r="E1066"/>
      <c r="F1066"/>
      <c r="G1066"/>
      <c r="H1066" s="329"/>
      <c r="I1066" s="330"/>
    </row>
    <row r="1067" spans="3:9">
      <c r="C1067"/>
      <c r="D1067"/>
      <c r="E1067"/>
      <c r="F1067"/>
      <c r="G1067"/>
      <c r="H1067" s="329"/>
      <c r="I1067" s="330"/>
    </row>
    <row r="1068" spans="3:9">
      <c r="C1068"/>
      <c r="D1068"/>
      <c r="E1068"/>
      <c r="F1068"/>
      <c r="G1068"/>
      <c r="H1068" s="329"/>
      <c r="I1068" s="330"/>
    </row>
    <row r="1069" spans="3:9">
      <c r="C1069"/>
      <c r="D1069"/>
      <c r="E1069"/>
      <c r="F1069"/>
      <c r="G1069"/>
      <c r="H1069" s="329"/>
      <c r="I1069" s="330"/>
    </row>
    <row r="1070" spans="3:9">
      <c r="C1070"/>
      <c r="D1070"/>
      <c r="E1070"/>
      <c r="F1070"/>
      <c r="G1070"/>
      <c r="H1070" s="329"/>
      <c r="I1070" s="330"/>
    </row>
    <row r="1071" spans="3:9">
      <c r="C1071"/>
      <c r="D1071"/>
      <c r="E1071"/>
      <c r="F1071"/>
      <c r="G1071"/>
      <c r="H1071" s="329"/>
      <c r="I1071" s="330"/>
    </row>
    <row r="1072" spans="3:9">
      <c r="C1072"/>
      <c r="D1072"/>
      <c r="E1072"/>
      <c r="F1072"/>
      <c r="G1072"/>
      <c r="H1072" s="329"/>
      <c r="I1072" s="330"/>
    </row>
    <row r="1073" spans="3:9">
      <c r="C1073"/>
      <c r="D1073"/>
      <c r="E1073"/>
      <c r="F1073"/>
      <c r="G1073"/>
      <c r="H1073" s="329"/>
      <c r="I1073" s="330"/>
    </row>
    <row r="1074" spans="3:9">
      <c r="C1074"/>
      <c r="D1074"/>
      <c r="E1074"/>
      <c r="F1074"/>
      <c r="G1074"/>
      <c r="H1074" s="329"/>
      <c r="I1074" s="330"/>
    </row>
    <row r="1075" spans="3:9">
      <c r="C1075"/>
      <c r="D1075"/>
      <c r="E1075"/>
      <c r="F1075"/>
      <c r="G1075"/>
      <c r="H1075" s="329"/>
      <c r="I1075" s="330"/>
    </row>
    <row r="1076" spans="3:9">
      <c r="C1076"/>
      <c r="D1076"/>
      <c r="E1076"/>
      <c r="F1076"/>
      <c r="G1076"/>
      <c r="H1076" s="329"/>
      <c r="I1076" s="330"/>
    </row>
    <row r="1077" spans="3:9">
      <c r="C1077"/>
      <c r="D1077"/>
      <c r="E1077"/>
      <c r="F1077"/>
      <c r="G1077"/>
      <c r="H1077" s="329"/>
      <c r="I1077" s="330"/>
    </row>
    <row r="1078" spans="3:9">
      <c r="C1078"/>
      <c r="D1078"/>
      <c r="E1078"/>
      <c r="F1078"/>
      <c r="G1078"/>
      <c r="H1078" s="329"/>
      <c r="I1078" s="330"/>
    </row>
    <row r="1079" spans="3:9">
      <c r="C1079"/>
      <c r="D1079"/>
      <c r="E1079"/>
      <c r="F1079"/>
      <c r="G1079"/>
      <c r="H1079" s="329"/>
      <c r="I1079" s="330"/>
    </row>
    <row r="1080" spans="3:9">
      <c r="C1080"/>
      <c r="D1080"/>
      <c r="E1080"/>
      <c r="F1080"/>
      <c r="G1080"/>
      <c r="H1080" s="329"/>
      <c r="I1080" s="330"/>
    </row>
    <row r="1081" spans="3:9">
      <c r="C1081"/>
      <c r="D1081"/>
      <c r="E1081"/>
      <c r="F1081"/>
      <c r="G1081"/>
      <c r="H1081" s="329"/>
      <c r="I1081" s="330"/>
    </row>
    <row r="1082" spans="3:9">
      <c r="C1082"/>
      <c r="D1082"/>
      <c r="E1082"/>
      <c r="F1082"/>
      <c r="G1082"/>
      <c r="H1082" s="329"/>
      <c r="I1082" s="330"/>
    </row>
    <row r="1083" spans="3:9">
      <c r="C1083"/>
      <c r="D1083"/>
      <c r="E1083"/>
      <c r="F1083"/>
      <c r="G1083"/>
      <c r="H1083" s="329"/>
      <c r="I1083" s="330"/>
    </row>
    <row r="1084" spans="3:9">
      <c r="C1084"/>
      <c r="D1084"/>
      <c r="E1084"/>
      <c r="F1084"/>
      <c r="G1084"/>
      <c r="H1084" s="329"/>
      <c r="I1084" s="330"/>
    </row>
    <row r="1085" spans="3:9">
      <c r="C1085"/>
      <c r="D1085"/>
      <c r="E1085"/>
      <c r="F1085"/>
      <c r="G1085"/>
      <c r="H1085" s="329"/>
      <c r="I1085" s="330"/>
    </row>
    <row r="1086" spans="3:9">
      <c r="C1086"/>
      <c r="D1086"/>
      <c r="E1086"/>
      <c r="F1086"/>
      <c r="G1086"/>
      <c r="H1086" s="329"/>
      <c r="I1086" s="330"/>
    </row>
    <row r="1087" spans="3:9">
      <c r="C1087"/>
      <c r="D1087"/>
      <c r="E1087"/>
      <c r="F1087"/>
      <c r="G1087"/>
      <c r="H1087" s="329"/>
      <c r="I1087" s="330"/>
    </row>
    <row r="1088" spans="3:9">
      <c r="C1088"/>
      <c r="D1088"/>
      <c r="E1088"/>
      <c r="F1088"/>
      <c r="G1088"/>
      <c r="H1088" s="329"/>
      <c r="I1088" s="330"/>
    </row>
    <row r="1089" spans="3:9">
      <c r="C1089"/>
      <c r="D1089"/>
      <c r="E1089"/>
      <c r="F1089"/>
      <c r="G1089"/>
      <c r="H1089" s="329"/>
      <c r="I1089" s="330"/>
    </row>
    <row r="1090" spans="3:9">
      <c r="C1090"/>
      <c r="D1090"/>
      <c r="E1090"/>
      <c r="F1090"/>
      <c r="G1090"/>
      <c r="H1090" s="329"/>
      <c r="I1090" s="330"/>
    </row>
    <row r="1091" spans="3:9">
      <c r="C1091"/>
      <c r="D1091"/>
      <c r="E1091"/>
      <c r="F1091"/>
      <c r="G1091"/>
      <c r="H1091" s="329"/>
      <c r="I1091" s="330"/>
    </row>
    <row r="1092" spans="3:9">
      <c r="C1092"/>
      <c r="D1092"/>
      <c r="E1092"/>
      <c r="F1092"/>
      <c r="G1092"/>
      <c r="H1092" s="329"/>
      <c r="I1092" s="330"/>
    </row>
    <row r="1093" spans="3:9">
      <c r="C1093"/>
      <c r="D1093"/>
      <c r="E1093"/>
      <c r="F1093"/>
      <c r="G1093"/>
      <c r="H1093" s="329"/>
      <c r="I1093" s="330"/>
    </row>
    <row r="1094" spans="3:9">
      <c r="C1094"/>
      <c r="D1094"/>
      <c r="E1094"/>
      <c r="F1094"/>
      <c r="G1094"/>
      <c r="H1094" s="329"/>
      <c r="I1094" s="330"/>
    </row>
    <row r="1095" spans="3:9">
      <c r="C1095"/>
      <c r="D1095"/>
      <c r="E1095"/>
      <c r="F1095"/>
      <c r="G1095"/>
      <c r="H1095" s="329"/>
      <c r="I1095" s="330"/>
    </row>
    <row r="1096" spans="3:9">
      <c r="C1096"/>
      <c r="D1096"/>
      <c r="E1096"/>
      <c r="F1096"/>
      <c r="G1096"/>
      <c r="H1096" s="329"/>
      <c r="I1096" s="330"/>
    </row>
    <row r="1097" spans="3:9">
      <c r="C1097"/>
      <c r="D1097"/>
      <c r="E1097"/>
      <c r="F1097"/>
      <c r="G1097"/>
      <c r="H1097" s="329"/>
      <c r="I1097" s="330"/>
    </row>
    <row r="1098" spans="3:9">
      <c r="C1098"/>
      <c r="D1098"/>
      <c r="E1098"/>
      <c r="F1098"/>
      <c r="G1098"/>
      <c r="H1098" s="329"/>
      <c r="I1098" s="330"/>
    </row>
    <row r="1099" spans="3:9">
      <c r="C1099"/>
      <c r="D1099"/>
      <c r="E1099"/>
      <c r="F1099"/>
      <c r="G1099"/>
      <c r="H1099" s="329"/>
      <c r="I1099" s="330"/>
    </row>
    <row r="1100" spans="3:9">
      <c r="C1100"/>
      <c r="D1100"/>
      <c r="E1100"/>
      <c r="F1100"/>
      <c r="G1100"/>
      <c r="H1100" s="329"/>
      <c r="I1100" s="330"/>
    </row>
    <row r="1101" spans="3:9">
      <c r="C1101"/>
      <c r="D1101"/>
      <c r="E1101"/>
      <c r="F1101"/>
      <c r="G1101"/>
      <c r="H1101" s="329"/>
      <c r="I1101" s="330"/>
    </row>
    <row r="1102" spans="3:9">
      <c r="C1102"/>
      <c r="D1102"/>
      <c r="E1102"/>
      <c r="F1102"/>
      <c r="G1102"/>
      <c r="H1102" s="329"/>
      <c r="I1102" s="330"/>
    </row>
    <row r="1103" spans="3:9">
      <c r="C1103"/>
      <c r="D1103"/>
      <c r="E1103"/>
      <c r="F1103"/>
      <c r="G1103"/>
      <c r="H1103" s="329"/>
      <c r="I1103" s="330"/>
    </row>
    <row r="1104" spans="3:9">
      <c r="C1104"/>
      <c r="D1104"/>
      <c r="E1104"/>
      <c r="F1104"/>
      <c r="G1104"/>
      <c r="H1104" s="329"/>
      <c r="I1104" s="330"/>
    </row>
    <row r="1105" spans="3:9">
      <c r="C1105"/>
      <c r="D1105"/>
      <c r="E1105"/>
      <c r="F1105"/>
      <c r="G1105"/>
      <c r="H1105" s="329"/>
      <c r="I1105" s="330"/>
    </row>
    <row r="1106" spans="3:9">
      <c r="C1106"/>
      <c r="D1106"/>
      <c r="E1106"/>
      <c r="F1106"/>
      <c r="G1106"/>
      <c r="H1106" s="329"/>
      <c r="I1106" s="330"/>
    </row>
    <row r="1107" spans="3:9">
      <c r="C1107"/>
      <c r="D1107"/>
      <c r="E1107"/>
      <c r="F1107"/>
      <c r="G1107"/>
      <c r="H1107" s="329"/>
      <c r="I1107" s="330"/>
    </row>
    <row r="1108" spans="3:9">
      <c r="C1108"/>
      <c r="D1108"/>
      <c r="E1108"/>
      <c r="F1108"/>
      <c r="G1108"/>
      <c r="H1108" s="329"/>
      <c r="I1108" s="330"/>
    </row>
    <row r="1109" spans="3:9">
      <c r="C1109"/>
      <c r="D1109"/>
      <c r="E1109"/>
      <c r="F1109"/>
      <c r="G1109"/>
      <c r="H1109" s="329"/>
      <c r="I1109" s="330"/>
    </row>
    <row r="1110" spans="3:9">
      <c r="C1110"/>
      <c r="D1110"/>
      <c r="E1110"/>
      <c r="F1110"/>
      <c r="G1110"/>
      <c r="H1110" s="329"/>
      <c r="I1110" s="330"/>
    </row>
    <row r="1111" spans="3:9">
      <c r="C1111"/>
      <c r="D1111"/>
      <c r="E1111"/>
      <c r="F1111"/>
      <c r="G1111"/>
      <c r="H1111" s="329"/>
      <c r="I1111" s="330"/>
    </row>
    <row r="1112" spans="3:9">
      <c r="C1112"/>
      <c r="D1112"/>
      <c r="E1112"/>
      <c r="F1112"/>
      <c r="G1112"/>
      <c r="H1112" s="329"/>
      <c r="I1112" s="330"/>
    </row>
    <row r="1113" spans="3:9">
      <c r="C1113"/>
      <c r="D1113"/>
      <c r="E1113"/>
      <c r="F1113"/>
      <c r="G1113"/>
      <c r="H1113" s="329"/>
      <c r="I1113" s="330"/>
    </row>
    <row r="1114" spans="3:9">
      <c r="C1114"/>
      <c r="D1114"/>
      <c r="E1114"/>
      <c r="F1114"/>
      <c r="G1114"/>
      <c r="H1114" s="329"/>
      <c r="I1114" s="330"/>
    </row>
    <row r="1115" spans="3:9">
      <c r="C1115"/>
      <c r="D1115"/>
      <c r="E1115"/>
      <c r="F1115"/>
      <c r="G1115"/>
      <c r="H1115" s="329"/>
      <c r="I1115" s="330"/>
    </row>
    <row r="1116" spans="3:9">
      <c r="C1116"/>
      <c r="D1116"/>
      <c r="E1116"/>
      <c r="F1116"/>
      <c r="G1116"/>
      <c r="H1116" s="329"/>
      <c r="I1116" s="330"/>
    </row>
    <row r="1117" spans="3:9">
      <c r="C1117"/>
      <c r="D1117"/>
      <c r="E1117"/>
      <c r="F1117"/>
      <c r="G1117"/>
      <c r="H1117" s="329"/>
      <c r="I1117" s="330"/>
    </row>
    <row r="1118" spans="3:9">
      <c r="C1118"/>
      <c r="D1118"/>
      <c r="E1118"/>
      <c r="F1118"/>
      <c r="G1118"/>
      <c r="H1118" s="329"/>
      <c r="I1118" s="330"/>
    </row>
    <row r="1119" spans="3:9">
      <c r="C1119"/>
      <c r="D1119"/>
      <c r="E1119"/>
      <c r="F1119"/>
      <c r="G1119"/>
      <c r="H1119" s="329"/>
      <c r="I1119" s="330"/>
    </row>
    <row r="1120" spans="3:9">
      <c r="C1120"/>
      <c r="D1120"/>
      <c r="E1120"/>
      <c r="F1120"/>
      <c r="G1120"/>
      <c r="H1120" s="329"/>
      <c r="I1120" s="330"/>
    </row>
    <row r="1121" spans="3:9">
      <c r="C1121"/>
      <c r="D1121"/>
      <c r="E1121"/>
      <c r="F1121"/>
      <c r="G1121"/>
      <c r="H1121" s="329"/>
      <c r="I1121" s="330"/>
    </row>
    <row r="1122" spans="3:9">
      <c r="C1122"/>
      <c r="D1122"/>
      <c r="E1122"/>
      <c r="F1122"/>
      <c r="G1122"/>
      <c r="H1122" s="329"/>
      <c r="I1122" s="330"/>
    </row>
    <row r="1123" spans="3:9">
      <c r="C1123"/>
      <c r="D1123"/>
      <c r="E1123"/>
      <c r="F1123"/>
      <c r="G1123"/>
      <c r="H1123" s="329"/>
      <c r="I1123" s="330"/>
    </row>
    <row r="1124" spans="3:9">
      <c r="C1124"/>
      <c r="D1124"/>
      <c r="E1124"/>
      <c r="F1124"/>
      <c r="G1124"/>
      <c r="H1124" s="329"/>
      <c r="I1124" s="330"/>
    </row>
    <row r="1125" spans="3:9">
      <c r="C1125"/>
      <c r="D1125"/>
      <c r="E1125"/>
      <c r="F1125"/>
      <c r="G1125"/>
      <c r="H1125" s="329"/>
      <c r="I1125" s="330"/>
    </row>
    <row r="1126" spans="3:9">
      <c r="C1126"/>
      <c r="D1126"/>
      <c r="E1126"/>
      <c r="F1126"/>
      <c r="G1126"/>
      <c r="H1126" s="329"/>
      <c r="I1126" s="330"/>
    </row>
    <row r="1127" spans="3:9">
      <c r="C1127"/>
      <c r="D1127"/>
      <c r="E1127"/>
      <c r="F1127"/>
      <c r="G1127"/>
      <c r="H1127" s="329"/>
      <c r="I1127" s="330"/>
    </row>
    <row r="1128" spans="3:9">
      <c r="C1128"/>
      <c r="D1128"/>
      <c r="E1128"/>
      <c r="F1128"/>
      <c r="G1128"/>
      <c r="H1128" s="329"/>
      <c r="I1128" s="330"/>
    </row>
    <row r="1129" spans="3:9">
      <c r="C1129"/>
      <c r="D1129"/>
      <c r="E1129"/>
      <c r="F1129"/>
      <c r="G1129"/>
      <c r="H1129" s="329"/>
      <c r="I1129" s="330"/>
    </row>
    <row r="1130" spans="3:9">
      <c r="C1130"/>
      <c r="D1130"/>
      <c r="E1130"/>
      <c r="F1130"/>
      <c r="G1130"/>
      <c r="H1130" s="329"/>
      <c r="I1130" s="330"/>
    </row>
    <row r="1131" spans="3:9">
      <c r="C1131"/>
      <c r="D1131"/>
      <c r="E1131"/>
      <c r="F1131"/>
      <c r="G1131"/>
      <c r="H1131" s="329"/>
      <c r="I1131" s="330"/>
    </row>
    <row r="1132" spans="3:9">
      <c r="C1132"/>
      <c r="D1132"/>
      <c r="E1132"/>
      <c r="F1132"/>
      <c r="G1132"/>
      <c r="H1132" s="329"/>
      <c r="I1132" s="330"/>
    </row>
    <row r="1133" spans="3:9">
      <c r="C1133"/>
      <c r="D1133"/>
      <c r="E1133"/>
      <c r="F1133"/>
      <c r="G1133"/>
      <c r="H1133" s="329"/>
      <c r="I1133" s="330"/>
    </row>
    <row r="1134" spans="3:9">
      <c r="C1134"/>
      <c r="D1134"/>
      <c r="E1134"/>
      <c r="F1134"/>
      <c r="G1134"/>
      <c r="H1134" s="329"/>
      <c r="I1134" s="330"/>
    </row>
    <row r="1135" spans="3:9">
      <c r="C1135"/>
      <c r="D1135"/>
      <c r="E1135"/>
      <c r="F1135"/>
      <c r="G1135"/>
      <c r="H1135" s="329"/>
      <c r="I1135" s="330"/>
    </row>
    <row r="1136" spans="3:9">
      <c r="C1136"/>
      <c r="D1136"/>
      <c r="E1136"/>
      <c r="F1136"/>
      <c r="G1136"/>
      <c r="H1136" s="329"/>
      <c r="I1136" s="330"/>
    </row>
    <row r="1137" spans="3:9">
      <c r="C1137"/>
      <c r="D1137"/>
      <c r="E1137"/>
      <c r="F1137"/>
      <c r="G1137"/>
      <c r="H1137" s="329"/>
      <c r="I1137" s="330"/>
    </row>
    <row r="1138" spans="3:9">
      <c r="C1138"/>
      <c r="D1138"/>
      <c r="E1138"/>
      <c r="F1138"/>
      <c r="G1138"/>
      <c r="H1138" s="329"/>
      <c r="I1138" s="330"/>
    </row>
    <row r="1139" spans="3:9">
      <c r="C1139"/>
      <c r="D1139"/>
      <c r="E1139"/>
      <c r="F1139"/>
      <c r="G1139"/>
      <c r="H1139" s="329"/>
      <c r="I1139" s="330"/>
    </row>
    <row r="1140" spans="3:9">
      <c r="C1140"/>
      <c r="D1140"/>
      <c r="E1140"/>
      <c r="F1140"/>
      <c r="G1140"/>
      <c r="H1140" s="329"/>
      <c r="I1140" s="330"/>
    </row>
    <row r="1141" spans="3:9">
      <c r="C1141"/>
      <c r="D1141"/>
      <c r="E1141"/>
      <c r="F1141"/>
      <c r="G1141"/>
      <c r="H1141" s="329"/>
      <c r="I1141" s="330"/>
    </row>
    <row r="1142" spans="3:9">
      <c r="C1142"/>
      <c r="D1142"/>
      <c r="E1142"/>
      <c r="F1142"/>
      <c r="G1142"/>
      <c r="H1142" s="329"/>
      <c r="I1142" s="330"/>
    </row>
    <row r="1143" spans="3:9">
      <c r="C1143"/>
      <c r="D1143"/>
      <c r="E1143"/>
      <c r="F1143"/>
      <c r="G1143"/>
      <c r="H1143" s="329"/>
      <c r="I1143" s="330"/>
    </row>
    <row r="1144" spans="3:9">
      <c r="C1144"/>
      <c r="D1144"/>
      <c r="E1144"/>
      <c r="F1144"/>
      <c r="G1144"/>
      <c r="H1144" s="329"/>
      <c r="I1144" s="330"/>
    </row>
    <row r="1145" spans="3:9">
      <c r="C1145"/>
      <c r="D1145"/>
      <c r="E1145"/>
      <c r="F1145"/>
      <c r="G1145"/>
      <c r="H1145" s="329"/>
      <c r="I1145" s="330"/>
    </row>
    <row r="1146" spans="3:9">
      <c r="C1146"/>
      <c r="D1146"/>
      <c r="E1146"/>
      <c r="F1146"/>
      <c r="G1146"/>
      <c r="H1146" s="329"/>
      <c r="I1146" s="330"/>
    </row>
    <row r="1147" spans="3:9">
      <c r="C1147"/>
      <c r="D1147"/>
      <c r="E1147"/>
      <c r="F1147"/>
      <c r="G1147"/>
      <c r="H1147" s="329"/>
      <c r="I1147" s="330"/>
    </row>
    <row r="1148" spans="3:9">
      <c r="C1148"/>
      <c r="D1148"/>
      <c r="E1148"/>
      <c r="F1148"/>
      <c r="G1148"/>
      <c r="H1148" s="329"/>
      <c r="I1148" s="330"/>
    </row>
    <row r="1149" spans="3:9">
      <c r="C1149"/>
      <c r="D1149"/>
      <c r="E1149"/>
      <c r="F1149"/>
      <c r="G1149"/>
      <c r="H1149" s="329"/>
      <c r="I1149" s="330"/>
    </row>
    <row r="1150" spans="3:9">
      <c r="C1150"/>
      <c r="D1150"/>
      <c r="E1150"/>
      <c r="F1150"/>
      <c r="G1150"/>
      <c r="H1150" s="329"/>
      <c r="I1150" s="330"/>
    </row>
    <row r="1151" spans="3:9">
      <c r="C1151"/>
      <c r="D1151"/>
      <c r="E1151"/>
      <c r="F1151"/>
      <c r="G1151"/>
      <c r="H1151" s="329"/>
      <c r="I1151" s="330"/>
    </row>
    <row r="1152" spans="3:9">
      <c r="C1152"/>
      <c r="D1152"/>
      <c r="E1152"/>
      <c r="F1152"/>
      <c r="G1152"/>
      <c r="H1152" s="329"/>
      <c r="I1152" s="330"/>
    </row>
    <row r="1153" spans="3:9">
      <c r="C1153"/>
      <c r="D1153"/>
      <c r="E1153"/>
      <c r="F1153"/>
      <c r="G1153"/>
      <c r="H1153" s="329"/>
      <c r="I1153" s="330"/>
    </row>
    <row r="1154" spans="3:9">
      <c r="C1154"/>
      <c r="D1154"/>
      <c r="E1154"/>
      <c r="F1154"/>
      <c r="G1154"/>
      <c r="H1154" s="329"/>
      <c r="I1154" s="330"/>
    </row>
    <row r="1155" spans="3:9">
      <c r="C1155"/>
      <c r="D1155"/>
      <c r="E1155"/>
      <c r="F1155"/>
      <c r="G1155"/>
      <c r="H1155" s="329"/>
      <c r="I1155" s="330"/>
    </row>
    <row r="1156" spans="3:9">
      <c r="C1156"/>
      <c r="D1156"/>
      <c r="E1156"/>
      <c r="F1156"/>
      <c r="G1156"/>
      <c r="H1156" s="329"/>
      <c r="I1156" s="330"/>
    </row>
    <row r="1157" spans="3:9">
      <c r="C1157"/>
      <c r="D1157"/>
      <c r="E1157"/>
      <c r="F1157"/>
      <c r="G1157"/>
      <c r="H1157" s="329"/>
      <c r="I1157" s="330"/>
    </row>
    <row r="1158" spans="3:9">
      <c r="C1158"/>
      <c r="D1158"/>
      <c r="E1158"/>
      <c r="F1158"/>
      <c r="G1158"/>
      <c r="H1158" s="329"/>
      <c r="I1158" s="330"/>
    </row>
    <row r="1159" spans="3:9">
      <c r="C1159"/>
      <c r="D1159"/>
      <c r="E1159"/>
      <c r="F1159"/>
      <c r="G1159"/>
      <c r="H1159" s="329"/>
      <c r="I1159" s="330"/>
    </row>
    <row r="1160" spans="3:9">
      <c r="C1160"/>
      <c r="D1160"/>
      <c r="E1160"/>
      <c r="F1160"/>
      <c r="G1160"/>
      <c r="H1160" s="329"/>
      <c r="I1160" s="330"/>
    </row>
    <row r="1161" spans="3:9">
      <c r="C1161"/>
      <c r="D1161"/>
      <c r="E1161"/>
      <c r="F1161"/>
      <c r="G1161"/>
      <c r="H1161" s="329"/>
      <c r="I1161" s="330"/>
    </row>
    <row r="1162" spans="3:9">
      <c r="C1162"/>
      <c r="D1162"/>
      <c r="E1162"/>
      <c r="F1162"/>
      <c r="G1162"/>
      <c r="H1162" s="329"/>
      <c r="I1162" s="330"/>
    </row>
    <row r="1163" spans="3:9">
      <c r="C1163"/>
      <c r="D1163"/>
      <c r="E1163"/>
      <c r="F1163"/>
      <c r="G1163"/>
      <c r="H1163" s="329"/>
      <c r="I1163" s="330"/>
    </row>
    <row r="1164" spans="3:9">
      <c r="C1164"/>
      <c r="D1164"/>
      <c r="E1164"/>
      <c r="F1164"/>
      <c r="G1164"/>
      <c r="H1164" s="329"/>
      <c r="I1164" s="330"/>
    </row>
    <row r="1165" spans="3:9">
      <c r="C1165"/>
      <c r="D1165"/>
      <c r="E1165"/>
      <c r="F1165"/>
      <c r="G1165"/>
      <c r="H1165" s="329"/>
      <c r="I1165" s="330"/>
    </row>
    <row r="1166" spans="3:9">
      <c r="C1166"/>
      <c r="D1166"/>
      <c r="E1166"/>
      <c r="F1166"/>
      <c r="G1166"/>
      <c r="H1166" s="329"/>
      <c r="I1166" s="330"/>
    </row>
    <row r="1167" spans="3:9">
      <c r="C1167"/>
      <c r="D1167"/>
      <c r="E1167"/>
      <c r="F1167"/>
      <c r="G1167"/>
      <c r="H1167" s="329"/>
      <c r="I1167" s="330"/>
    </row>
    <row r="1168" spans="3:9">
      <c r="C1168"/>
      <c r="D1168"/>
      <c r="E1168"/>
      <c r="F1168"/>
      <c r="G1168"/>
      <c r="H1168" s="329"/>
      <c r="I1168" s="330"/>
    </row>
    <row r="1169" spans="3:9">
      <c r="C1169"/>
      <c r="D1169"/>
      <c r="E1169"/>
      <c r="F1169"/>
      <c r="G1169"/>
      <c r="H1169" s="329"/>
      <c r="I1169" s="330"/>
    </row>
    <row r="1170" spans="3:9">
      <c r="C1170"/>
      <c r="D1170"/>
      <c r="E1170"/>
      <c r="F1170"/>
      <c r="G1170"/>
      <c r="H1170" s="329"/>
      <c r="I1170" s="330"/>
    </row>
    <row r="1171" spans="3:9">
      <c r="C1171"/>
      <c r="D1171"/>
      <c r="E1171"/>
      <c r="F1171"/>
      <c r="G1171"/>
      <c r="H1171" s="329"/>
      <c r="I1171" s="330"/>
    </row>
    <row r="1172" spans="3:9">
      <c r="C1172"/>
      <c r="D1172"/>
      <c r="E1172"/>
      <c r="F1172"/>
      <c r="G1172"/>
      <c r="H1172" s="329"/>
      <c r="I1172" s="330"/>
    </row>
    <row r="1173" spans="3:9">
      <c r="C1173"/>
      <c r="D1173"/>
      <c r="E1173"/>
      <c r="F1173"/>
      <c r="G1173"/>
      <c r="H1173" s="329"/>
      <c r="I1173" s="330"/>
    </row>
    <row r="1174" spans="3:9">
      <c r="C1174"/>
      <c r="D1174"/>
      <c r="E1174"/>
      <c r="F1174"/>
      <c r="G1174"/>
      <c r="H1174" s="329"/>
      <c r="I1174" s="330"/>
    </row>
    <row r="1175" spans="3:9">
      <c r="C1175"/>
      <c r="D1175"/>
      <c r="E1175"/>
      <c r="F1175"/>
      <c r="G1175"/>
      <c r="H1175" s="329"/>
      <c r="I1175" s="330"/>
    </row>
    <row r="1176" spans="3:9">
      <c r="C1176"/>
      <c r="D1176"/>
      <c r="E1176"/>
      <c r="F1176"/>
      <c r="G1176"/>
      <c r="H1176" s="329"/>
      <c r="I1176" s="330"/>
    </row>
    <row r="1177" spans="3:9">
      <c r="C1177"/>
      <c r="D1177"/>
      <c r="E1177"/>
      <c r="F1177"/>
      <c r="G1177"/>
      <c r="H1177" s="329"/>
      <c r="I1177" s="330"/>
    </row>
    <row r="1178" spans="3:9">
      <c r="C1178"/>
      <c r="D1178"/>
      <c r="E1178"/>
      <c r="F1178"/>
      <c r="G1178"/>
      <c r="H1178" s="329"/>
      <c r="I1178" s="330"/>
    </row>
    <row r="1179" spans="3:9">
      <c r="C1179"/>
      <c r="D1179"/>
      <c r="E1179"/>
      <c r="F1179"/>
      <c r="G1179"/>
      <c r="H1179" s="329"/>
      <c r="I1179" s="330"/>
    </row>
    <row r="1180" spans="3:9">
      <c r="C1180"/>
      <c r="D1180"/>
      <c r="E1180"/>
      <c r="F1180"/>
      <c r="G1180"/>
      <c r="H1180" s="329"/>
      <c r="I1180" s="330"/>
    </row>
    <row r="1181" spans="3:9">
      <c r="C1181"/>
      <c r="D1181"/>
      <c r="E1181"/>
      <c r="F1181"/>
      <c r="G1181"/>
      <c r="H1181" s="329"/>
      <c r="I1181" s="330"/>
    </row>
    <row r="1182" spans="3:9">
      <c r="C1182"/>
      <c r="D1182"/>
      <c r="E1182"/>
      <c r="F1182"/>
      <c r="G1182"/>
      <c r="H1182" s="329"/>
      <c r="I1182" s="330"/>
    </row>
    <row r="1183" spans="3:9">
      <c r="C1183"/>
      <c r="D1183"/>
      <c r="E1183"/>
      <c r="F1183"/>
      <c r="G1183"/>
      <c r="H1183" s="329"/>
      <c r="I1183" s="330"/>
    </row>
    <row r="1184" spans="3:9">
      <c r="C1184"/>
      <c r="D1184"/>
      <c r="E1184"/>
      <c r="F1184"/>
      <c r="G1184"/>
      <c r="H1184" s="329"/>
      <c r="I1184" s="330"/>
    </row>
    <row r="1185" spans="3:9">
      <c r="C1185"/>
      <c r="D1185"/>
      <c r="E1185"/>
      <c r="F1185"/>
      <c r="G1185"/>
      <c r="H1185" s="329"/>
      <c r="I1185" s="330"/>
    </row>
    <row r="1186" spans="3:9">
      <c r="C1186"/>
      <c r="D1186"/>
      <c r="E1186"/>
      <c r="F1186"/>
      <c r="G1186"/>
      <c r="H1186" s="329"/>
      <c r="I1186" s="330"/>
    </row>
    <row r="1187" spans="3:9">
      <c r="C1187"/>
      <c r="D1187"/>
      <c r="E1187"/>
      <c r="F1187"/>
      <c r="G1187"/>
      <c r="H1187" s="329"/>
      <c r="I1187" s="330"/>
    </row>
    <row r="1188" spans="3:9">
      <c r="C1188"/>
      <c r="D1188"/>
      <c r="E1188"/>
      <c r="F1188"/>
      <c r="G1188"/>
      <c r="H1188" s="329"/>
      <c r="I1188" s="330"/>
    </row>
    <row r="1189" spans="3:9">
      <c r="C1189"/>
      <c r="D1189"/>
      <c r="E1189"/>
      <c r="F1189"/>
      <c r="G1189"/>
      <c r="H1189" s="329"/>
      <c r="I1189" s="330"/>
    </row>
    <row r="1190" spans="3:9">
      <c r="C1190"/>
      <c r="D1190"/>
      <c r="E1190"/>
      <c r="F1190"/>
      <c r="G1190"/>
      <c r="H1190" s="329"/>
      <c r="I1190" s="330"/>
    </row>
    <row r="1191" spans="3:9">
      <c r="C1191"/>
      <c r="D1191"/>
      <c r="E1191"/>
      <c r="F1191"/>
      <c r="G1191"/>
      <c r="H1191" s="329"/>
      <c r="I1191" s="330"/>
    </row>
    <row r="1192" spans="3:9">
      <c r="C1192"/>
      <c r="D1192"/>
      <c r="E1192"/>
      <c r="F1192"/>
      <c r="G1192"/>
      <c r="H1192" s="329"/>
      <c r="I1192" s="330"/>
    </row>
    <row r="1193" spans="3:9">
      <c r="C1193"/>
      <c r="D1193"/>
      <c r="E1193"/>
      <c r="F1193"/>
      <c r="G1193"/>
      <c r="H1193" s="329"/>
      <c r="I1193" s="330"/>
    </row>
    <row r="1194" spans="3:9">
      <c r="C1194"/>
      <c r="D1194"/>
      <c r="E1194"/>
      <c r="F1194"/>
      <c r="G1194"/>
      <c r="H1194" s="329"/>
      <c r="I1194" s="330"/>
    </row>
    <row r="1195" spans="3:9">
      <c r="C1195"/>
      <c r="D1195"/>
      <c r="E1195"/>
      <c r="F1195"/>
      <c r="G1195"/>
      <c r="H1195" s="329"/>
      <c r="I1195" s="330"/>
    </row>
    <row r="1196" spans="3:9">
      <c r="C1196"/>
      <c r="D1196"/>
      <c r="E1196"/>
      <c r="F1196"/>
      <c r="G1196"/>
      <c r="H1196" s="329"/>
      <c r="I1196" s="330"/>
    </row>
    <row r="1197" spans="3:9">
      <c r="C1197"/>
      <c r="D1197"/>
      <c r="E1197"/>
      <c r="F1197"/>
      <c r="G1197"/>
      <c r="H1197" s="329"/>
      <c r="I1197" s="330"/>
    </row>
    <row r="1198" spans="3:9">
      <c r="C1198"/>
      <c r="D1198"/>
      <c r="E1198"/>
      <c r="F1198"/>
      <c r="G1198"/>
      <c r="H1198" s="329"/>
      <c r="I1198" s="330"/>
    </row>
    <row r="1199" spans="3:9">
      <c r="C1199"/>
      <c r="D1199"/>
      <c r="E1199"/>
      <c r="F1199"/>
      <c r="G1199"/>
      <c r="H1199" s="329"/>
      <c r="I1199" s="330"/>
    </row>
    <row r="1200" spans="3:9">
      <c r="C1200"/>
      <c r="D1200"/>
      <c r="E1200"/>
      <c r="F1200"/>
      <c r="G1200"/>
      <c r="H1200" s="329"/>
      <c r="I1200" s="330"/>
    </row>
    <row r="1201" spans="3:9">
      <c r="C1201"/>
      <c r="D1201"/>
      <c r="E1201"/>
      <c r="F1201"/>
      <c r="G1201"/>
      <c r="H1201" s="329"/>
      <c r="I1201" s="330"/>
    </row>
    <row r="1202" spans="3:9">
      <c r="C1202"/>
      <c r="D1202"/>
      <c r="E1202"/>
      <c r="F1202"/>
      <c r="G1202"/>
      <c r="H1202" s="329"/>
      <c r="I1202" s="330"/>
    </row>
    <row r="1203" spans="3:9">
      <c r="C1203"/>
      <c r="D1203"/>
      <c r="E1203"/>
      <c r="F1203"/>
      <c r="G1203"/>
      <c r="H1203" s="329"/>
      <c r="I1203" s="330"/>
    </row>
    <row r="1204" spans="3:9">
      <c r="C1204"/>
      <c r="D1204"/>
      <c r="E1204"/>
      <c r="F1204"/>
      <c r="G1204"/>
      <c r="H1204" s="329"/>
      <c r="I1204" s="330"/>
    </row>
    <row r="1205" spans="3:9">
      <c r="C1205"/>
      <c r="D1205"/>
      <c r="E1205"/>
      <c r="F1205"/>
      <c r="G1205"/>
      <c r="H1205" s="329"/>
      <c r="I1205" s="330"/>
    </row>
    <row r="1206" spans="3:9">
      <c r="C1206"/>
      <c r="D1206"/>
      <c r="E1206"/>
      <c r="F1206"/>
      <c r="G1206"/>
      <c r="H1206" s="329"/>
      <c r="I1206" s="330"/>
    </row>
    <row r="1207" spans="3:9">
      <c r="C1207"/>
      <c r="D1207"/>
      <c r="E1207"/>
      <c r="F1207"/>
      <c r="G1207"/>
      <c r="H1207" s="329"/>
      <c r="I1207" s="330"/>
    </row>
    <row r="1208" spans="3:9">
      <c r="C1208"/>
      <c r="D1208"/>
      <c r="E1208"/>
      <c r="F1208"/>
      <c r="G1208"/>
      <c r="H1208" s="329"/>
      <c r="I1208" s="330"/>
    </row>
    <row r="1209" spans="3:9">
      <c r="C1209"/>
      <c r="D1209"/>
      <c r="E1209"/>
      <c r="F1209"/>
      <c r="G1209"/>
      <c r="H1209" s="329"/>
      <c r="I1209" s="330"/>
    </row>
    <row r="1210" spans="3:9">
      <c r="C1210"/>
      <c r="D1210"/>
      <c r="E1210"/>
      <c r="F1210"/>
      <c r="G1210"/>
      <c r="H1210" s="329"/>
      <c r="I1210" s="330"/>
    </row>
    <row r="1211" spans="3:9">
      <c r="C1211"/>
      <c r="D1211"/>
      <c r="E1211"/>
      <c r="F1211"/>
      <c r="G1211"/>
      <c r="H1211" s="329"/>
      <c r="I1211" s="330"/>
    </row>
    <row r="1212" spans="3:9">
      <c r="C1212"/>
      <c r="D1212"/>
      <c r="E1212"/>
      <c r="F1212"/>
      <c r="G1212"/>
      <c r="H1212" s="329"/>
      <c r="I1212" s="330"/>
    </row>
    <row r="1213" spans="3:9">
      <c r="C1213"/>
      <c r="D1213"/>
      <c r="E1213"/>
      <c r="F1213"/>
      <c r="G1213"/>
      <c r="H1213" s="329"/>
      <c r="I1213" s="330"/>
    </row>
    <row r="1214" spans="3:9">
      <c r="C1214"/>
      <c r="D1214"/>
      <c r="E1214"/>
      <c r="F1214"/>
      <c r="G1214"/>
      <c r="H1214" s="329"/>
      <c r="I1214" s="330"/>
    </row>
    <row r="1215" spans="3:9">
      <c r="C1215"/>
      <c r="D1215"/>
      <c r="E1215"/>
      <c r="F1215"/>
      <c r="G1215"/>
      <c r="H1215" s="329"/>
      <c r="I1215" s="330"/>
    </row>
    <row r="1216" spans="3:9">
      <c r="C1216"/>
      <c r="D1216"/>
      <c r="E1216"/>
      <c r="F1216"/>
      <c r="G1216"/>
      <c r="H1216" s="329"/>
      <c r="I1216" s="330"/>
    </row>
    <row r="1217" spans="3:9">
      <c r="C1217"/>
      <c r="D1217"/>
      <c r="E1217"/>
      <c r="F1217"/>
      <c r="G1217"/>
      <c r="H1217" s="329"/>
      <c r="I1217" s="330"/>
    </row>
    <row r="1218" spans="3:9">
      <c r="C1218"/>
      <c r="D1218"/>
      <c r="E1218"/>
      <c r="F1218"/>
      <c r="G1218"/>
      <c r="H1218" s="329"/>
      <c r="I1218" s="330"/>
    </row>
    <row r="1219" spans="3:9">
      <c r="C1219"/>
      <c r="D1219"/>
      <c r="E1219"/>
      <c r="F1219"/>
      <c r="G1219"/>
      <c r="H1219" s="329"/>
      <c r="I1219" s="330"/>
    </row>
    <row r="1220" spans="3:9">
      <c r="C1220"/>
      <c r="D1220"/>
      <c r="E1220"/>
      <c r="F1220"/>
      <c r="G1220"/>
      <c r="H1220" s="329"/>
      <c r="I1220" s="330"/>
    </row>
    <row r="1221" spans="3:9">
      <c r="C1221"/>
      <c r="D1221"/>
      <c r="E1221"/>
      <c r="F1221"/>
      <c r="G1221"/>
      <c r="H1221" s="329"/>
      <c r="I1221" s="330"/>
    </row>
    <row r="1222" spans="3:9">
      <c r="C1222"/>
      <c r="D1222"/>
      <c r="E1222"/>
      <c r="F1222"/>
      <c r="G1222"/>
      <c r="H1222" s="329"/>
      <c r="I1222" s="330"/>
    </row>
    <row r="1223" spans="3:9">
      <c r="C1223"/>
      <c r="D1223"/>
      <c r="E1223"/>
      <c r="F1223"/>
      <c r="G1223"/>
      <c r="H1223" s="329"/>
      <c r="I1223" s="330"/>
    </row>
    <row r="1224" spans="3:9">
      <c r="C1224"/>
      <c r="D1224"/>
      <c r="E1224"/>
      <c r="F1224"/>
      <c r="G1224"/>
      <c r="H1224" s="329"/>
      <c r="I1224" s="330"/>
    </row>
    <row r="1225" spans="3:9">
      <c r="C1225"/>
      <c r="D1225"/>
      <c r="E1225"/>
      <c r="F1225"/>
      <c r="G1225"/>
      <c r="H1225" s="329"/>
      <c r="I1225" s="330"/>
    </row>
    <row r="1226" spans="3:9">
      <c r="C1226"/>
      <c r="D1226"/>
      <c r="E1226"/>
      <c r="F1226"/>
      <c r="G1226"/>
      <c r="H1226" s="329"/>
      <c r="I1226" s="330"/>
    </row>
    <row r="1227" spans="3:9">
      <c r="C1227"/>
      <c r="D1227"/>
      <c r="E1227"/>
      <c r="F1227"/>
      <c r="G1227"/>
      <c r="H1227" s="329"/>
      <c r="I1227" s="330"/>
    </row>
    <row r="1228" spans="3:9">
      <c r="C1228"/>
      <c r="D1228"/>
      <c r="E1228"/>
      <c r="F1228"/>
      <c r="G1228"/>
      <c r="H1228" s="329"/>
      <c r="I1228" s="330"/>
    </row>
    <row r="1229" spans="3:9">
      <c r="C1229"/>
      <c r="D1229"/>
      <c r="E1229"/>
      <c r="F1229"/>
      <c r="G1229"/>
      <c r="H1229" s="329"/>
      <c r="I1229" s="330"/>
    </row>
    <row r="1230" spans="3:9">
      <c r="C1230"/>
      <c r="D1230"/>
      <c r="E1230"/>
      <c r="F1230"/>
      <c r="G1230"/>
      <c r="H1230" s="329"/>
      <c r="I1230" s="330"/>
    </row>
    <row r="1231" spans="3:9">
      <c r="C1231"/>
      <c r="D1231"/>
      <c r="E1231"/>
      <c r="F1231"/>
      <c r="G1231"/>
      <c r="H1231" s="329"/>
      <c r="I1231" s="330"/>
    </row>
    <row r="1232" spans="3:9">
      <c r="C1232"/>
      <c r="D1232"/>
      <c r="E1232"/>
      <c r="F1232"/>
      <c r="G1232"/>
      <c r="H1232" s="329"/>
      <c r="I1232" s="330"/>
    </row>
    <row r="1233" spans="3:9">
      <c r="C1233"/>
      <c r="D1233"/>
      <c r="E1233"/>
      <c r="F1233"/>
      <c r="G1233"/>
      <c r="H1233" s="329"/>
      <c r="I1233" s="330"/>
    </row>
    <row r="1234" spans="3:9">
      <c r="C1234"/>
      <c r="D1234"/>
      <c r="E1234"/>
      <c r="F1234"/>
      <c r="G1234"/>
      <c r="H1234" s="329"/>
      <c r="I1234" s="330"/>
    </row>
    <row r="1235" spans="3:9">
      <c r="C1235"/>
      <c r="D1235"/>
      <c r="E1235"/>
      <c r="F1235"/>
      <c r="G1235"/>
      <c r="H1235" s="329"/>
      <c r="I1235" s="330"/>
    </row>
    <row r="1236" spans="3:9">
      <c r="C1236"/>
      <c r="D1236"/>
      <c r="E1236"/>
      <c r="F1236"/>
      <c r="G1236"/>
      <c r="H1236" s="329"/>
      <c r="I1236" s="330"/>
    </row>
    <row r="1237" spans="3:9">
      <c r="C1237"/>
      <c r="D1237"/>
      <c r="E1237"/>
      <c r="F1237"/>
      <c r="G1237"/>
      <c r="H1237" s="329"/>
      <c r="I1237" s="330"/>
    </row>
    <row r="1238" spans="3:9">
      <c r="C1238"/>
      <c r="D1238"/>
      <c r="E1238"/>
      <c r="F1238"/>
      <c r="G1238"/>
      <c r="H1238" s="329"/>
      <c r="I1238" s="330"/>
    </row>
    <row r="1239" spans="3:9">
      <c r="C1239"/>
      <c r="D1239"/>
      <c r="E1239"/>
      <c r="F1239"/>
      <c r="G1239"/>
      <c r="H1239" s="329"/>
      <c r="I1239" s="330"/>
    </row>
    <row r="1240" spans="3:9">
      <c r="C1240"/>
      <c r="D1240"/>
      <c r="E1240"/>
      <c r="F1240"/>
      <c r="G1240"/>
      <c r="H1240" s="329"/>
      <c r="I1240" s="330"/>
    </row>
    <row r="1241" spans="3:9">
      <c r="C1241"/>
      <c r="D1241"/>
      <c r="E1241"/>
      <c r="F1241"/>
      <c r="G1241"/>
      <c r="H1241" s="329"/>
      <c r="I1241" s="330"/>
    </row>
    <row r="1242" spans="3:9">
      <c r="C1242"/>
      <c r="D1242"/>
      <c r="E1242"/>
      <c r="F1242"/>
      <c r="G1242"/>
      <c r="H1242" s="329"/>
      <c r="I1242" s="330"/>
    </row>
    <row r="1243" spans="3:9">
      <c r="C1243"/>
      <c r="D1243"/>
      <c r="E1243"/>
      <c r="F1243"/>
      <c r="G1243"/>
      <c r="H1243" s="329"/>
      <c r="I1243" s="330"/>
    </row>
    <row r="1244" spans="3:9">
      <c r="C1244"/>
      <c r="D1244"/>
      <c r="E1244"/>
      <c r="F1244"/>
      <c r="G1244"/>
      <c r="H1244" s="329"/>
      <c r="I1244" s="330"/>
    </row>
    <row r="1245" spans="3:9">
      <c r="C1245"/>
      <c r="D1245"/>
      <c r="E1245"/>
      <c r="F1245"/>
      <c r="G1245"/>
      <c r="H1245" s="329"/>
      <c r="I1245" s="330"/>
    </row>
    <row r="1246" spans="3:9">
      <c r="C1246"/>
      <c r="D1246"/>
      <c r="E1246"/>
      <c r="F1246"/>
      <c r="G1246"/>
      <c r="H1246" s="329"/>
      <c r="I1246" s="330"/>
    </row>
    <row r="1247" spans="3:9">
      <c r="C1247"/>
      <c r="D1247"/>
      <c r="E1247"/>
      <c r="F1247"/>
      <c r="G1247"/>
      <c r="H1247" s="329"/>
      <c r="I1247" s="330"/>
    </row>
    <row r="1248" spans="3:9">
      <c r="C1248"/>
      <c r="D1248"/>
      <c r="E1248"/>
      <c r="F1248"/>
      <c r="G1248"/>
      <c r="H1248" s="329"/>
      <c r="I1248" s="330"/>
    </row>
    <row r="1249" spans="3:9">
      <c r="C1249"/>
      <c r="D1249"/>
      <c r="E1249"/>
      <c r="F1249"/>
      <c r="G1249"/>
      <c r="H1249" s="329"/>
      <c r="I1249" s="330"/>
    </row>
    <row r="1250" spans="3:9">
      <c r="C1250"/>
      <c r="D1250"/>
      <c r="E1250"/>
      <c r="F1250"/>
      <c r="G1250"/>
      <c r="H1250" s="329"/>
      <c r="I1250" s="330"/>
    </row>
    <row r="1251" spans="3:9">
      <c r="C1251"/>
      <c r="D1251"/>
      <c r="E1251"/>
      <c r="F1251"/>
      <c r="G1251"/>
      <c r="H1251" s="329"/>
      <c r="I1251" s="330"/>
    </row>
    <row r="1252" spans="3:9">
      <c r="C1252"/>
      <c r="D1252"/>
      <c r="E1252"/>
      <c r="F1252"/>
      <c r="G1252"/>
      <c r="H1252" s="329"/>
      <c r="I1252" s="330"/>
    </row>
    <row r="1253" spans="3:9">
      <c r="C1253"/>
      <c r="D1253"/>
      <c r="E1253"/>
      <c r="F1253"/>
      <c r="G1253"/>
      <c r="H1253" s="329"/>
      <c r="I1253" s="330"/>
    </row>
    <row r="1254" spans="3:9">
      <c r="C1254"/>
      <c r="D1254"/>
      <c r="E1254"/>
      <c r="F1254"/>
      <c r="G1254"/>
      <c r="H1254" s="329"/>
      <c r="I1254" s="330"/>
    </row>
    <row r="1255" spans="3:9">
      <c r="C1255"/>
      <c r="D1255"/>
      <c r="E1255"/>
      <c r="F1255"/>
      <c r="G1255"/>
      <c r="H1255" s="329"/>
      <c r="I1255" s="330"/>
    </row>
    <row r="1256" spans="3:9">
      <c r="C1256"/>
      <c r="D1256"/>
      <c r="E1256"/>
      <c r="F1256"/>
      <c r="G1256"/>
      <c r="H1256" s="329"/>
      <c r="I1256" s="330"/>
    </row>
    <row r="1257" spans="3:9">
      <c r="C1257"/>
      <c r="D1257"/>
      <c r="E1257"/>
      <c r="F1257"/>
      <c r="G1257"/>
      <c r="H1257" s="329"/>
      <c r="I1257" s="330"/>
    </row>
    <row r="1258" spans="3:9">
      <c r="C1258"/>
      <c r="D1258"/>
      <c r="E1258"/>
      <c r="F1258"/>
      <c r="G1258"/>
      <c r="H1258" s="329"/>
      <c r="I1258" s="330"/>
    </row>
    <row r="1259" spans="3:9">
      <c r="C1259"/>
      <c r="D1259"/>
      <c r="E1259"/>
      <c r="F1259"/>
      <c r="G1259"/>
      <c r="H1259" s="329"/>
      <c r="I1259" s="330"/>
    </row>
    <row r="1260" spans="3:9">
      <c r="C1260"/>
      <c r="D1260"/>
      <c r="E1260"/>
      <c r="F1260"/>
      <c r="G1260"/>
      <c r="H1260" s="329"/>
      <c r="I1260" s="330"/>
    </row>
    <row r="1261" spans="3:9">
      <c r="C1261"/>
      <c r="D1261"/>
      <c r="E1261"/>
      <c r="F1261"/>
      <c r="G1261"/>
      <c r="H1261" s="329"/>
      <c r="I1261" s="330"/>
    </row>
    <row r="1262" spans="3:9">
      <c r="C1262"/>
      <c r="D1262"/>
      <c r="E1262"/>
      <c r="F1262"/>
      <c r="G1262"/>
      <c r="H1262" s="329"/>
      <c r="I1262" s="330"/>
    </row>
    <row r="1263" spans="3:9">
      <c r="C1263"/>
      <c r="D1263"/>
      <c r="E1263"/>
      <c r="F1263"/>
      <c r="G1263"/>
      <c r="H1263" s="329"/>
      <c r="I1263" s="330"/>
    </row>
    <row r="1264" spans="3:9">
      <c r="C1264"/>
      <c r="D1264"/>
      <c r="E1264"/>
      <c r="F1264"/>
      <c r="G1264"/>
      <c r="H1264" s="329"/>
      <c r="I1264" s="330"/>
    </row>
    <row r="1265" spans="3:9">
      <c r="C1265"/>
      <c r="D1265"/>
      <c r="E1265"/>
      <c r="F1265"/>
      <c r="G1265"/>
      <c r="H1265" s="329"/>
      <c r="I1265" s="330"/>
    </row>
    <row r="1266" spans="3:9">
      <c r="C1266"/>
      <c r="D1266"/>
      <c r="E1266"/>
      <c r="F1266"/>
      <c r="G1266"/>
      <c r="H1266" s="329"/>
      <c r="I1266" s="330"/>
    </row>
    <row r="1267" spans="3:9">
      <c r="C1267"/>
      <c r="D1267"/>
      <c r="E1267"/>
      <c r="F1267"/>
      <c r="G1267"/>
      <c r="H1267" s="329"/>
      <c r="I1267" s="330"/>
    </row>
    <row r="1268" spans="3:9">
      <c r="C1268"/>
      <c r="D1268"/>
      <c r="E1268"/>
      <c r="F1268"/>
      <c r="G1268"/>
      <c r="H1268" s="329"/>
      <c r="I1268" s="330"/>
    </row>
    <row r="1269" spans="3:9">
      <c r="C1269"/>
      <c r="D1269"/>
      <c r="E1269"/>
      <c r="F1269"/>
      <c r="G1269"/>
      <c r="H1269" s="329"/>
      <c r="I1269" s="330"/>
    </row>
    <row r="1270" spans="3:9">
      <c r="C1270"/>
      <c r="D1270"/>
      <c r="E1270"/>
      <c r="F1270"/>
      <c r="G1270"/>
      <c r="H1270" s="329"/>
      <c r="I1270" s="330"/>
    </row>
    <row r="1271" spans="3:9">
      <c r="C1271"/>
      <c r="D1271"/>
      <c r="E1271"/>
      <c r="F1271"/>
      <c r="G1271"/>
      <c r="H1271" s="329"/>
      <c r="I1271" s="330"/>
    </row>
    <row r="1272" spans="3:9">
      <c r="C1272"/>
      <c r="D1272"/>
      <c r="E1272"/>
      <c r="F1272"/>
      <c r="G1272"/>
      <c r="H1272" s="329"/>
      <c r="I1272" s="330"/>
    </row>
    <row r="1273" spans="3:9">
      <c r="C1273"/>
      <c r="D1273"/>
      <c r="E1273"/>
      <c r="F1273"/>
      <c r="G1273"/>
      <c r="H1273" s="329"/>
      <c r="I1273" s="330"/>
    </row>
    <row r="1274" spans="3:9">
      <c r="C1274"/>
      <c r="D1274"/>
      <c r="E1274"/>
      <c r="F1274"/>
      <c r="G1274"/>
      <c r="H1274" s="329"/>
      <c r="I1274" s="330"/>
    </row>
    <row r="1275" spans="3:9">
      <c r="C1275"/>
      <c r="D1275"/>
      <c r="E1275"/>
      <c r="F1275"/>
      <c r="G1275"/>
      <c r="H1275" s="329"/>
      <c r="I1275" s="330"/>
    </row>
    <row r="1276" spans="3:9">
      <c r="C1276"/>
      <c r="D1276"/>
      <c r="E1276"/>
      <c r="F1276"/>
      <c r="G1276"/>
      <c r="H1276" s="329"/>
      <c r="I1276" s="330"/>
    </row>
    <row r="1277" spans="3:9">
      <c r="C1277"/>
      <c r="D1277"/>
      <c r="E1277"/>
      <c r="F1277"/>
      <c r="G1277"/>
      <c r="H1277" s="329"/>
      <c r="I1277" s="330"/>
    </row>
    <row r="1278" spans="3:9">
      <c r="C1278"/>
      <c r="D1278"/>
      <c r="E1278"/>
      <c r="F1278"/>
      <c r="G1278"/>
      <c r="H1278" s="329"/>
      <c r="I1278" s="330"/>
    </row>
    <row r="1279" spans="3:9">
      <c r="C1279"/>
      <c r="D1279"/>
      <c r="E1279"/>
      <c r="F1279"/>
      <c r="G1279"/>
      <c r="H1279" s="329"/>
      <c r="I1279" s="330"/>
    </row>
    <row r="1280" spans="3:9">
      <c r="C1280"/>
      <c r="D1280"/>
      <c r="E1280"/>
      <c r="F1280"/>
      <c r="G1280"/>
      <c r="H1280" s="329"/>
      <c r="I1280" s="330"/>
    </row>
    <row r="1281" spans="3:9">
      <c r="C1281"/>
      <c r="D1281"/>
      <c r="E1281"/>
      <c r="F1281"/>
      <c r="G1281"/>
      <c r="H1281" s="329"/>
      <c r="I1281" s="330"/>
    </row>
    <row r="1282" spans="3:9">
      <c r="C1282"/>
      <c r="D1282"/>
      <c r="E1282"/>
      <c r="F1282"/>
      <c r="G1282"/>
      <c r="H1282" s="329"/>
      <c r="I1282" s="330"/>
    </row>
    <row r="1283" spans="3:9">
      <c r="C1283"/>
      <c r="D1283"/>
      <c r="E1283"/>
      <c r="F1283"/>
      <c r="G1283"/>
      <c r="H1283" s="329"/>
      <c r="I1283" s="330"/>
    </row>
    <row r="1284" spans="3:9">
      <c r="C1284"/>
      <c r="D1284"/>
      <c r="E1284"/>
      <c r="F1284"/>
      <c r="G1284"/>
      <c r="H1284" s="329"/>
      <c r="I1284" s="330"/>
    </row>
    <row r="1285" spans="3:9">
      <c r="C1285"/>
      <c r="D1285"/>
      <c r="E1285"/>
      <c r="F1285"/>
      <c r="G1285"/>
      <c r="H1285" s="329"/>
      <c r="I1285" s="330"/>
    </row>
    <row r="1286" spans="3:9">
      <c r="C1286"/>
      <c r="D1286"/>
      <c r="E1286"/>
      <c r="F1286"/>
      <c r="G1286"/>
      <c r="H1286" s="329"/>
      <c r="I1286" s="330"/>
    </row>
    <row r="1287" spans="3:9">
      <c r="C1287"/>
      <c r="D1287"/>
      <c r="E1287"/>
      <c r="F1287"/>
      <c r="G1287"/>
      <c r="H1287" s="329"/>
      <c r="I1287" s="330"/>
    </row>
    <row r="1288" spans="3:9">
      <c r="C1288"/>
      <c r="D1288"/>
      <c r="E1288"/>
      <c r="F1288"/>
      <c r="G1288"/>
      <c r="H1288" s="329"/>
      <c r="I1288" s="330"/>
    </row>
    <row r="1289" spans="3:9">
      <c r="C1289"/>
      <c r="D1289"/>
      <c r="E1289"/>
      <c r="F1289"/>
      <c r="G1289"/>
      <c r="H1289" s="329"/>
      <c r="I1289" s="330"/>
    </row>
    <row r="1290" spans="3:9">
      <c r="C1290"/>
      <c r="D1290"/>
      <c r="E1290"/>
      <c r="F1290"/>
      <c r="G1290"/>
      <c r="H1290" s="329"/>
      <c r="I1290" s="330"/>
    </row>
    <row r="1291" spans="3:9">
      <c r="C1291"/>
      <c r="D1291"/>
      <c r="E1291"/>
      <c r="F1291"/>
      <c r="G1291"/>
      <c r="H1291" s="329"/>
      <c r="I1291" s="330"/>
    </row>
    <row r="1292" spans="3:9">
      <c r="C1292"/>
      <c r="D1292"/>
      <c r="E1292"/>
      <c r="F1292"/>
      <c r="G1292"/>
      <c r="H1292" s="329"/>
      <c r="I1292" s="330"/>
    </row>
    <row r="1293" spans="3:9">
      <c r="C1293"/>
      <c r="D1293"/>
      <c r="E1293"/>
      <c r="F1293"/>
      <c r="G1293"/>
      <c r="H1293" s="329"/>
      <c r="I1293" s="330"/>
    </row>
    <row r="1294" spans="3:9">
      <c r="C1294"/>
      <c r="D1294"/>
      <c r="E1294"/>
      <c r="F1294"/>
      <c r="G1294"/>
      <c r="H1294" s="329"/>
      <c r="I1294" s="330"/>
    </row>
    <row r="1295" spans="3:9">
      <c r="C1295"/>
      <c r="D1295"/>
      <c r="E1295"/>
      <c r="F1295"/>
      <c r="G1295"/>
      <c r="H1295" s="329"/>
      <c r="I1295" s="330"/>
    </row>
    <row r="1296" spans="3:9">
      <c r="C1296"/>
      <c r="D1296"/>
      <c r="E1296"/>
      <c r="F1296"/>
      <c r="G1296"/>
      <c r="H1296" s="329"/>
      <c r="I1296" s="330"/>
    </row>
    <row r="1297" spans="3:9">
      <c r="C1297"/>
      <c r="D1297"/>
      <c r="E1297"/>
      <c r="F1297"/>
      <c r="G1297"/>
      <c r="H1297" s="329"/>
      <c r="I1297" s="330"/>
    </row>
    <row r="1298" spans="3:9">
      <c r="C1298"/>
      <c r="D1298"/>
      <c r="E1298"/>
      <c r="F1298"/>
      <c r="G1298"/>
      <c r="H1298" s="329"/>
      <c r="I1298" s="330"/>
    </row>
    <row r="1299" spans="3:9">
      <c r="C1299"/>
      <c r="D1299"/>
      <c r="E1299"/>
      <c r="F1299"/>
      <c r="G1299"/>
      <c r="H1299" s="329"/>
      <c r="I1299" s="330"/>
    </row>
    <row r="1300" spans="3:9">
      <c r="C1300"/>
      <c r="D1300"/>
      <c r="E1300"/>
      <c r="F1300"/>
      <c r="G1300"/>
      <c r="H1300" s="329"/>
      <c r="I1300" s="330"/>
    </row>
    <row r="1301" spans="3:9">
      <c r="C1301"/>
      <c r="D1301"/>
      <c r="E1301"/>
      <c r="F1301"/>
      <c r="G1301"/>
      <c r="H1301" s="329"/>
      <c r="I1301" s="330"/>
    </row>
    <row r="1302" spans="3:9">
      <c r="C1302"/>
      <c r="D1302"/>
      <c r="E1302"/>
      <c r="F1302"/>
      <c r="G1302"/>
      <c r="H1302" s="329"/>
      <c r="I1302" s="330"/>
    </row>
    <row r="1303" spans="3:9">
      <c r="C1303"/>
      <c r="D1303"/>
      <c r="E1303"/>
      <c r="F1303"/>
      <c r="G1303"/>
      <c r="H1303" s="329"/>
      <c r="I1303" s="330"/>
    </row>
    <row r="1304" spans="3:9">
      <c r="C1304"/>
      <c r="D1304"/>
      <c r="E1304"/>
      <c r="F1304"/>
      <c r="G1304"/>
      <c r="H1304" s="329"/>
      <c r="I1304" s="330"/>
    </row>
    <row r="1305" spans="3:9">
      <c r="C1305"/>
      <c r="D1305"/>
      <c r="E1305"/>
      <c r="F1305"/>
      <c r="G1305"/>
      <c r="H1305" s="329"/>
      <c r="I1305" s="330"/>
    </row>
    <row r="1306" spans="3:9">
      <c r="C1306"/>
      <c r="D1306"/>
      <c r="E1306"/>
      <c r="F1306"/>
      <c r="G1306"/>
      <c r="H1306" s="329"/>
      <c r="I1306" s="330"/>
    </row>
    <row r="1307" spans="3:9">
      <c r="C1307"/>
      <c r="D1307"/>
      <c r="E1307"/>
      <c r="F1307"/>
      <c r="G1307"/>
      <c r="H1307" s="329"/>
      <c r="I1307" s="330"/>
    </row>
    <row r="1308" spans="3:9">
      <c r="C1308"/>
      <c r="D1308"/>
      <c r="E1308"/>
      <c r="F1308"/>
      <c r="G1308"/>
      <c r="H1308" s="329"/>
      <c r="I1308" s="330"/>
    </row>
    <row r="1309" spans="3:9">
      <c r="C1309"/>
      <c r="D1309"/>
      <c r="E1309"/>
      <c r="F1309"/>
      <c r="G1309"/>
      <c r="H1309" s="329"/>
      <c r="I1309" s="330"/>
    </row>
    <row r="1310" spans="3:9">
      <c r="C1310"/>
      <c r="D1310"/>
      <c r="E1310"/>
      <c r="F1310"/>
      <c r="G1310"/>
      <c r="H1310" s="329"/>
      <c r="I1310" s="330"/>
    </row>
    <row r="1311" spans="3:9">
      <c r="C1311"/>
      <c r="D1311"/>
      <c r="E1311"/>
      <c r="F1311"/>
      <c r="G1311"/>
      <c r="H1311" s="329"/>
      <c r="I1311" s="330"/>
    </row>
    <row r="1312" spans="3:9">
      <c r="C1312"/>
      <c r="D1312"/>
      <c r="E1312"/>
      <c r="F1312"/>
      <c r="G1312"/>
      <c r="H1312" s="329"/>
      <c r="I1312" s="330"/>
    </row>
    <row r="1313" spans="3:9">
      <c r="C1313"/>
      <c r="D1313"/>
      <c r="E1313"/>
      <c r="F1313"/>
      <c r="G1313"/>
      <c r="H1313" s="329"/>
      <c r="I1313" s="330"/>
    </row>
    <row r="1314" spans="3:9">
      <c r="C1314"/>
      <c r="D1314"/>
      <c r="E1314"/>
      <c r="F1314"/>
      <c r="G1314"/>
      <c r="H1314" s="329"/>
      <c r="I1314" s="330"/>
    </row>
    <row r="1315" spans="3:9">
      <c r="C1315"/>
      <c r="D1315"/>
      <c r="E1315"/>
      <c r="F1315"/>
      <c r="G1315"/>
      <c r="H1315" s="329"/>
      <c r="I1315" s="330"/>
    </row>
    <row r="1316" spans="3:9">
      <c r="C1316"/>
      <c r="D1316"/>
      <c r="E1316"/>
      <c r="F1316"/>
      <c r="G1316"/>
      <c r="H1316" s="329"/>
      <c r="I1316" s="330"/>
    </row>
    <row r="1317" spans="3:9">
      <c r="C1317"/>
      <c r="D1317"/>
      <c r="E1317"/>
      <c r="F1317"/>
      <c r="G1317"/>
      <c r="H1317" s="329"/>
      <c r="I1317" s="330"/>
    </row>
    <row r="1318" spans="3:9">
      <c r="C1318"/>
      <c r="D1318"/>
      <c r="E1318"/>
      <c r="F1318"/>
      <c r="G1318"/>
      <c r="H1318" s="329"/>
      <c r="I1318" s="330"/>
    </row>
    <row r="1319" spans="3:9">
      <c r="C1319"/>
      <c r="D1319"/>
      <c r="E1319"/>
      <c r="F1319"/>
      <c r="G1319"/>
      <c r="H1319" s="329"/>
      <c r="I1319" s="330"/>
    </row>
    <row r="1320" spans="3:9">
      <c r="C1320"/>
      <c r="D1320"/>
      <c r="E1320"/>
      <c r="F1320"/>
      <c r="G1320"/>
      <c r="H1320" s="329"/>
      <c r="I1320" s="330"/>
    </row>
    <row r="1321" spans="3:9">
      <c r="C1321"/>
      <c r="D1321"/>
      <c r="E1321"/>
      <c r="F1321"/>
      <c r="G1321"/>
      <c r="H1321" s="329"/>
      <c r="I1321" s="330"/>
    </row>
    <row r="1322" spans="3:9">
      <c r="C1322"/>
      <c r="D1322"/>
      <c r="E1322"/>
      <c r="F1322"/>
      <c r="G1322"/>
      <c r="H1322" s="329"/>
      <c r="I1322" s="330"/>
    </row>
    <row r="1323" spans="3:9">
      <c r="C1323"/>
      <c r="D1323"/>
      <c r="E1323"/>
      <c r="F1323"/>
      <c r="G1323"/>
      <c r="H1323" s="329"/>
      <c r="I1323" s="330"/>
    </row>
    <row r="1324" spans="3:9">
      <c r="C1324"/>
      <c r="D1324"/>
      <c r="E1324"/>
      <c r="F1324"/>
      <c r="G1324"/>
      <c r="H1324" s="329"/>
      <c r="I1324" s="330"/>
    </row>
    <row r="1325" spans="3:9">
      <c r="C1325"/>
      <c r="D1325"/>
      <c r="E1325"/>
      <c r="F1325"/>
      <c r="G1325"/>
      <c r="H1325" s="329"/>
      <c r="I1325" s="330"/>
    </row>
    <row r="1326" spans="3:9">
      <c r="C1326"/>
      <c r="D1326"/>
      <c r="E1326"/>
      <c r="F1326"/>
      <c r="G1326"/>
      <c r="H1326" s="329"/>
      <c r="I1326" s="330"/>
    </row>
    <row r="1327" spans="3:9">
      <c r="C1327"/>
      <c r="D1327"/>
      <c r="E1327"/>
      <c r="F1327"/>
      <c r="G1327"/>
      <c r="H1327" s="329"/>
      <c r="I1327" s="330"/>
    </row>
    <row r="1328" spans="3:9">
      <c r="C1328"/>
      <c r="D1328"/>
      <c r="E1328"/>
      <c r="F1328"/>
      <c r="G1328"/>
      <c r="H1328" s="329"/>
      <c r="I1328" s="330"/>
    </row>
    <row r="1329" spans="3:9">
      <c r="C1329"/>
      <c r="D1329"/>
      <c r="E1329"/>
      <c r="F1329"/>
      <c r="G1329"/>
      <c r="H1329" s="329"/>
      <c r="I1329" s="330"/>
    </row>
    <row r="1330" spans="3:9">
      <c r="C1330"/>
      <c r="D1330"/>
      <c r="E1330"/>
      <c r="F1330"/>
      <c r="G1330"/>
      <c r="H1330" s="329"/>
      <c r="I1330" s="330"/>
    </row>
    <row r="1331" spans="3:9">
      <c r="C1331"/>
      <c r="D1331"/>
      <c r="E1331"/>
      <c r="F1331"/>
      <c r="G1331"/>
      <c r="H1331" s="329"/>
      <c r="I1331" s="330"/>
    </row>
    <row r="1332" spans="3:9">
      <c r="C1332"/>
      <c r="D1332"/>
      <c r="E1332"/>
      <c r="F1332"/>
      <c r="G1332"/>
      <c r="H1332" s="329"/>
      <c r="I1332" s="330"/>
    </row>
    <row r="1333" spans="3:9">
      <c r="C1333"/>
      <c r="D1333"/>
      <c r="E1333"/>
      <c r="F1333"/>
      <c r="G1333"/>
      <c r="H1333" s="329"/>
      <c r="I1333" s="330"/>
    </row>
    <row r="1334" spans="3:9">
      <c r="C1334"/>
      <c r="D1334"/>
      <c r="E1334"/>
      <c r="F1334"/>
      <c r="G1334"/>
      <c r="H1334" s="329"/>
      <c r="I1334" s="330"/>
    </row>
    <row r="1335" spans="3:9">
      <c r="C1335"/>
      <c r="D1335"/>
      <c r="E1335"/>
      <c r="F1335"/>
      <c r="G1335"/>
      <c r="H1335" s="329"/>
      <c r="I1335" s="330"/>
    </row>
    <row r="1336" spans="3:9">
      <c r="C1336"/>
      <c r="D1336"/>
      <c r="E1336"/>
      <c r="F1336"/>
      <c r="G1336"/>
      <c r="H1336" s="329"/>
      <c r="I1336" s="330"/>
    </row>
    <row r="1337" spans="3:9">
      <c r="C1337"/>
      <c r="D1337"/>
      <c r="E1337"/>
      <c r="F1337"/>
      <c r="G1337"/>
      <c r="H1337" s="329"/>
      <c r="I1337" s="330"/>
    </row>
    <row r="1338" spans="3:9">
      <c r="C1338"/>
      <c r="D1338"/>
      <c r="E1338"/>
      <c r="F1338"/>
      <c r="G1338"/>
      <c r="H1338" s="329"/>
      <c r="I1338" s="330"/>
    </row>
    <row r="1339" spans="3:9">
      <c r="C1339"/>
      <c r="D1339"/>
      <c r="E1339"/>
      <c r="F1339"/>
      <c r="G1339"/>
      <c r="H1339" s="329"/>
      <c r="I1339" s="330"/>
    </row>
    <row r="1340" spans="3:9">
      <c r="C1340"/>
      <c r="D1340"/>
      <c r="E1340"/>
      <c r="F1340"/>
      <c r="G1340"/>
      <c r="H1340" s="329"/>
      <c r="I1340" s="330"/>
    </row>
    <row r="1341" spans="3:9">
      <c r="C1341"/>
      <c r="D1341"/>
      <c r="E1341"/>
      <c r="F1341"/>
      <c r="G1341"/>
      <c r="H1341" s="329"/>
      <c r="I1341" s="330"/>
    </row>
    <row r="1342" spans="3:9">
      <c r="C1342"/>
      <c r="D1342"/>
      <c r="E1342"/>
      <c r="F1342"/>
      <c r="G1342"/>
      <c r="H1342" s="329"/>
      <c r="I1342" s="330"/>
    </row>
    <row r="1343" spans="3:9">
      <c r="C1343"/>
      <c r="D1343"/>
      <c r="E1343"/>
      <c r="F1343"/>
      <c r="G1343"/>
      <c r="H1343" s="329"/>
      <c r="I1343" s="330"/>
    </row>
    <row r="1344" spans="3:9">
      <c r="C1344"/>
      <c r="D1344"/>
      <c r="E1344"/>
      <c r="F1344"/>
      <c r="G1344"/>
      <c r="H1344" s="329"/>
      <c r="I1344" s="330"/>
    </row>
    <row r="1345" spans="3:9">
      <c r="C1345"/>
      <c r="D1345"/>
      <c r="E1345"/>
      <c r="F1345"/>
      <c r="G1345"/>
      <c r="H1345" s="329"/>
      <c r="I1345" s="330"/>
    </row>
    <row r="1346" spans="3:9">
      <c r="C1346"/>
      <c r="D1346"/>
      <c r="E1346"/>
      <c r="F1346"/>
      <c r="G1346"/>
      <c r="H1346" s="329"/>
      <c r="I1346" s="330"/>
    </row>
    <row r="1347" spans="3:9">
      <c r="C1347"/>
      <c r="D1347"/>
      <c r="E1347"/>
      <c r="F1347"/>
      <c r="G1347"/>
      <c r="H1347" s="329"/>
      <c r="I1347" s="330"/>
    </row>
    <row r="1348" spans="3:9">
      <c r="C1348"/>
      <c r="D1348"/>
      <c r="E1348"/>
      <c r="F1348"/>
      <c r="G1348"/>
      <c r="H1348" s="329"/>
      <c r="I1348" s="330"/>
    </row>
    <row r="1349" spans="3:9">
      <c r="C1349"/>
      <c r="D1349"/>
      <c r="E1349"/>
      <c r="F1349"/>
      <c r="G1349"/>
      <c r="H1349" s="329"/>
      <c r="I1349" s="330"/>
    </row>
    <row r="1350" spans="3:9">
      <c r="C1350"/>
      <c r="D1350"/>
      <c r="E1350"/>
      <c r="F1350"/>
      <c r="G1350"/>
      <c r="H1350" s="329"/>
      <c r="I1350" s="330"/>
    </row>
    <row r="1351" spans="3:9">
      <c r="C1351"/>
      <c r="D1351"/>
      <c r="E1351"/>
      <c r="F1351"/>
      <c r="G1351"/>
      <c r="H1351" s="329"/>
      <c r="I1351" s="330"/>
    </row>
    <row r="1352" spans="3:9">
      <c r="C1352"/>
      <c r="D1352"/>
      <c r="E1352"/>
      <c r="F1352"/>
      <c r="G1352"/>
      <c r="H1352" s="329"/>
      <c r="I1352" s="330"/>
    </row>
    <row r="1353" spans="3:9">
      <c r="C1353"/>
      <c r="D1353"/>
      <c r="E1353"/>
      <c r="F1353"/>
      <c r="G1353"/>
      <c r="H1353" s="329"/>
      <c r="I1353" s="330"/>
    </row>
    <row r="1354" spans="3:9">
      <c r="C1354"/>
      <c r="D1354"/>
      <c r="E1354"/>
      <c r="F1354"/>
      <c r="G1354"/>
      <c r="H1354" s="329"/>
      <c r="I1354" s="330"/>
    </row>
    <row r="1355" spans="3:9">
      <c r="C1355"/>
      <c r="D1355"/>
      <c r="E1355"/>
      <c r="F1355"/>
      <c r="G1355"/>
      <c r="H1355" s="329"/>
      <c r="I1355" s="330"/>
    </row>
    <row r="1356" spans="3:9">
      <c r="C1356"/>
      <c r="D1356"/>
      <c r="E1356"/>
      <c r="F1356"/>
      <c r="G1356"/>
      <c r="H1356" s="329"/>
      <c r="I1356" s="330"/>
    </row>
    <row r="1357" spans="3:9">
      <c r="C1357"/>
      <c r="D1357"/>
      <c r="E1357"/>
      <c r="F1357"/>
      <c r="G1357"/>
      <c r="H1357" s="329"/>
      <c r="I1357" s="330"/>
    </row>
    <row r="1358" spans="3:9">
      <c r="C1358"/>
      <c r="D1358"/>
      <c r="E1358"/>
      <c r="F1358"/>
      <c r="G1358"/>
      <c r="H1358" s="329"/>
      <c r="I1358" s="330"/>
    </row>
    <row r="1359" spans="3:9">
      <c r="C1359"/>
      <c r="D1359"/>
      <c r="E1359"/>
      <c r="F1359"/>
      <c r="G1359"/>
      <c r="H1359" s="329"/>
      <c r="I1359" s="330"/>
    </row>
    <row r="1360" spans="3:9">
      <c r="C1360"/>
      <c r="D1360"/>
      <c r="E1360"/>
      <c r="F1360"/>
      <c r="G1360"/>
      <c r="H1360" s="329"/>
      <c r="I1360" s="330"/>
    </row>
    <row r="1361" spans="3:9">
      <c r="C1361"/>
      <c r="D1361"/>
      <c r="E1361"/>
      <c r="F1361"/>
      <c r="G1361"/>
      <c r="H1361" s="329"/>
      <c r="I1361" s="330"/>
    </row>
    <row r="1362" spans="3:9">
      <c r="C1362"/>
      <c r="D1362"/>
      <c r="E1362"/>
      <c r="F1362"/>
      <c r="G1362"/>
      <c r="H1362" s="329"/>
      <c r="I1362" s="330"/>
    </row>
    <row r="1363" spans="3:9">
      <c r="C1363"/>
      <c r="D1363"/>
      <c r="E1363"/>
      <c r="F1363"/>
      <c r="G1363"/>
      <c r="H1363" s="329"/>
      <c r="I1363" s="330"/>
    </row>
    <row r="1364" spans="3:9">
      <c r="C1364"/>
      <c r="D1364"/>
      <c r="E1364"/>
      <c r="F1364"/>
      <c r="G1364"/>
      <c r="H1364" s="329"/>
      <c r="I1364" s="330"/>
    </row>
    <row r="1365" spans="3:9">
      <c r="C1365"/>
      <c r="D1365"/>
      <c r="E1365"/>
      <c r="F1365"/>
      <c r="G1365"/>
      <c r="H1365" s="329"/>
      <c r="I1365" s="330"/>
    </row>
    <row r="1366" spans="3:9">
      <c r="C1366"/>
      <c r="D1366"/>
      <c r="E1366"/>
      <c r="F1366"/>
      <c r="G1366"/>
      <c r="H1366" s="329"/>
      <c r="I1366" s="330"/>
    </row>
    <row r="1367" spans="3:9">
      <c r="C1367"/>
      <c r="D1367"/>
      <c r="E1367"/>
      <c r="F1367"/>
      <c r="G1367"/>
      <c r="H1367" s="329"/>
      <c r="I1367" s="330"/>
    </row>
    <row r="1368" spans="3:9">
      <c r="C1368"/>
      <c r="D1368"/>
      <c r="E1368"/>
      <c r="F1368"/>
      <c r="G1368"/>
      <c r="H1368" s="329"/>
      <c r="I1368" s="330"/>
    </row>
    <row r="1369" spans="3:9">
      <c r="C1369"/>
      <c r="D1369"/>
      <c r="E1369"/>
      <c r="F1369"/>
      <c r="G1369"/>
      <c r="H1369" s="329"/>
      <c r="I1369" s="330"/>
    </row>
    <row r="1370" spans="3:9">
      <c r="C1370"/>
      <c r="D1370"/>
      <c r="E1370"/>
      <c r="F1370"/>
      <c r="G1370"/>
      <c r="H1370" s="329"/>
      <c r="I1370" s="330"/>
    </row>
    <row r="1371" spans="3:9">
      <c r="C1371"/>
      <c r="D1371"/>
      <c r="E1371"/>
      <c r="F1371"/>
      <c r="G1371"/>
      <c r="H1371" s="329"/>
      <c r="I1371" s="330"/>
    </row>
    <row r="1372" spans="3:9">
      <c r="C1372"/>
      <c r="D1372"/>
      <c r="E1372"/>
      <c r="F1372"/>
      <c r="G1372"/>
      <c r="H1372" s="329"/>
      <c r="I1372" s="330"/>
    </row>
    <row r="1373" spans="3:9">
      <c r="C1373"/>
      <c r="D1373"/>
      <c r="E1373"/>
      <c r="F1373"/>
      <c r="G1373"/>
      <c r="H1373" s="329"/>
      <c r="I1373" s="330"/>
    </row>
    <row r="1374" spans="3:9">
      <c r="C1374"/>
      <c r="D1374"/>
      <c r="E1374"/>
      <c r="F1374"/>
      <c r="G1374"/>
      <c r="H1374" s="329"/>
      <c r="I1374" s="330"/>
    </row>
    <row r="1375" spans="3:9">
      <c r="C1375"/>
      <c r="D1375"/>
      <c r="E1375"/>
      <c r="F1375"/>
      <c r="G1375"/>
      <c r="H1375" s="329"/>
      <c r="I1375" s="330"/>
    </row>
    <row r="1376" spans="3:9">
      <c r="C1376"/>
      <c r="D1376"/>
      <c r="E1376"/>
      <c r="F1376"/>
      <c r="G1376"/>
      <c r="H1376" s="329"/>
      <c r="I1376" s="330"/>
    </row>
    <row r="1377" spans="3:9">
      <c r="C1377"/>
      <c r="D1377"/>
      <c r="E1377"/>
      <c r="F1377"/>
      <c r="G1377"/>
      <c r="H1377" s="329"/>
      <c r="I1377" s="330"/>
    </row>
    <row r="1378" spans="3:9">
      <c r="C1378"/>
      <c r="D1378"/>
      <c r="E1378"/>
      <c r="F1378"/>
      <c r="G1378"/>
      <c r="H1378" s="329"/>
      <c r="I1378" s="330"/>
    </row>
    <row r="1379" spans="3:9">
      <c r="C1379"/>
      <c r="D1379"/>
      <c r="E1379"/>
      <c r="F1379"/>
      <c r="G1379"/>
      <c r="H1379" s="329"/>
      <c r="I1379" s="330"/>
    </row>
    <row r="1380" spans="3:9">
      <c r="C1380"/>
      <c r="D1380"/>
      <c r="E1380"/>
      <c r="F1380"/>
      <c r="G1380"/>
      <c r="H1380" s="329"/>
      <c r="I1380" s="330"/>
    </row>
    <row r="1381" spans="3:9">
      <c r="C1381"/>
      <c r="D1381"/>
      <c r="E1381"/>
      <c r="F1381"/>
      <c r="G1381"/>
      <c r="H1381" s="329"/>
      <c r="I1381" s="330"/>
    </row>
    <row r="1382" spans="3:9">
      <c r="C1382"/>
      <c r="D1382"/>
      <c r="E1382"/>
      <c r="F1382"/>
      <c r="G1382"/>
      <c r="H1382" s="329"/>
      <c r="I1382" s="330"/>
    </row>
    <row r="1383" spans="3:9">
      <c r="C1383"/>
      <c r="D1383"/>
      <c r="E1383"/>
      <c r="F1383"/>
      <c r="G1383"/>
      <c r="H1383" s="329"/>
      <c r="I1383" s="330"/>
    </row>
    <row r="1384" spans="3:9">
      <c r="C1384"/>
      <c r="D1384"/>
      <c r="E1384"/>
      <c r="F1384"/>
      <c r="G1384"/>
      <c r="H1384" s="329"/>
      <c r="I1384" s="330"/>
    </row>
    <row r="1385" spans="3:9">
      <c r="C1385"/>
      <c r="D1385"/>
      <c r="E1385"/>
      <c r="F1385"/>
      <c r="G1385"/>
      <c r="H1385" s="329"/>
      <c r="I1385" s="330"/>
    </row>
    <row r="1386" spans="3:9">
      <c r="C1386"/>
      <c r="D1386"/>
      <c r="E1386"/>
      <c r="F1386"/>
      <c r="G1386"/>
      <c r="H1386" s="329"/>
      <c r="I1386" s="330"/>
    </row>
    <row r="1387" spans="3:9">
      <c r="C1387"/>
      <c r="D1387"/>
      <c r="E1387"/>
      <c r="F1387"/>
      <c r="G1387"/>
      <c r="H1387" s="329"/>
      <c r="I1387" s="330"/>
    </row>
    <row r="1388" spans="3:9">
      <c r="C1388"/>
      <c r="D1388"/>
      <c r="E1388"/>
      <c r="F1388"/>
      <c r="G1388"/>
      <c r="H1388" s="329"/>
      <c r="I1388" s="330"/>
    </row>
    <row r="1389" spans="3:9">
      <c r="C1389"/>
      <c r="D1389"/>
      <c r="E1389"/>
      <c r="F1389"/>
      <c r="G1389"/>
      <c r="H1389" s="329"/>
      <c r="I1389" s="330"/>
    </row>
    <row r="1390" spans="3:9">
      <c r="C1390"/>
      <c r="D1390"/>
      <c r="E1390"/>
      <c r="F1390"/>
      <c r="G1390"/>
      <c r="H1390" s="329"/>
      <c r="I1390" s="330"/>
    </row>
    <row r="1391" spans="3:9">
      <c r="C1391"/>
      <c r="D1391"/>
      <c r="E1391"/>
      <c r="F1391"/>
      <c r="G1391"/>
      <c r="H1391" s="329"/>
      <c r="I1391" s="330"/>
    </row>
    <row r="1392" spans="3:9">
      <c r="C1392"/>
      <c r="D1392"/>
      <c r="E1392"/>
      <c r="F1392"/>
      <c r="G1392"/>
      <c r="H1392" s="329"/>
      <c r="I1392" s="330"/>
    </row>
    <row r="1393" spans="3:9">
      <c r="C1393"/>
      <c r="D1393"/>
      <c r="E1393"/>
      <c r="F1393"/>
      <c r="G1393"/>
      <c r="H1393" s="329"/>
      <c r="I1393" s="330"/>
    </row>
    <row r="1394" spans="3:9">
      <c r="C1394"/>
      <c r="D1394"/>
      <c r="E1394"/>
      <c r="F1394"/>
      <c r="G1394"/>
      <c r="H1394" s="329"/>
      <c r="I1394" s="330"/>
    </row>
    <row r="1395" spans="3:9">
      <c r="C1395"/>
      <c r="D1395"/>
      <c r="E1395"/>
      <c r="F1395"/>
      <c r="G1395"/>
      <c r="H1395" s="329"/>
      <c r="I1395" s="330"/>
    </row>
    <row r="1396" spans="3:9">
      <c r="C1396"/>
      <c r="D1396"/>
      <c r="E1396"/>
      <c r="F1396"/>
      <c r="G1396"/>
      <c r="H1396" s="329"/>
      <c r="I1396" s="330"/>
    </row>
    <row r="1397" spans="3:9">
      <c r="C1397"/>
      <c r="D1397"/>
      <c r="E1397"/>
      <c r="F1397"/>
      <c r="G1397"/>
      <c r="H1397" s="329"/>
      <c r="I1397" s="330"/>
    </row>
    <row r="1398" spans="3:9">
      <c r="C1398"/>
      <c r="D1398"/>
      <c r="E1398"/>
      <c r="F1398"/>
      <c r="G1398"/>
      <c r="H1398" s="329"/>
      <c r="I1398" s="330"/>
    </row>
    <row r="1399" spans="3:9">
      <c r="C1399"/>
      <c r="D1399"/>
      <c r="E1399"/>
      <c r="F1399"/>
      <c r="G1399"/>
      <c r="H1399" s="329"/>
      <c r="I1399" s="330"/>
    </row>
    <row r="1400" spans="3:9">
      <c r="C1400"/>
      <c r="D1400"/>
      <c r="E1400"/>
      <c r="F1400"/>
      <c r="G1400"/>
      <c r="H1400" s="329"/>
      <c r="I1400" s="330"/>
    </row>
    <row r="1401" spans="3:9">
      <c r="C1401"/>
      <c r="D1401"/>
      <c r="E1401"/>
      <c r="F1401"/>
      <c r="G1401"/>
      <c r="H1401" s="329"/>
      <c r="I1401" s="330"/>
    </row>
    <row r="1402" spans="3:9">
      <c r="C1402"/>
      <c r="D1402"/>
      <c r="E1402"/>
      <c r="F1402"/>
      <c r="G1402"/>
      <c r="H1402" s="329"/>
      <c r="I1402" s="330"/>
    </row>
    <row r="1403" spans="3:9">
      <c r="C1403"/>
      <c r="D1403"/>
      <c r="E1403"/>
      <c r="F1403"/>
      <c r="G1403"/>
      <c r="H1403" s="329"/>
      <c r="I1403" s="330"/>
    </row>
    <row r="1404" spans="3:9">
      <c r="C1404"/>
      <c r="D1404"/>
      <c r="E1404"/>
      <c r="F1404"/>
      <c r="G1404"/>
      <c r="H1404" s="329"/>
      <c r="I1404" s="330"/>
    </row>
    <row r="1405" spans="3:9">
      <c r="C1405"/>
      <c r="D1405"/>
      <c r="E1405"/>
      <c r="F1405"/>
      <c r="G1405"/>
      <c r="H1405" s="329"/>
      <c r="I1405" s="330"/>
    </row>
    <row r="1406" spans="3:9">
      <c r="C1406"/>
      <c r="D1406"/>
      <c r="E1406"/>
      <c r="F1406"/>
      <c r="G1406"/>
      <c r="H1406" s="329"/>
      <c r="I1406" s="330"/>
    </row>
    <row r="1407" spans="3:9">
      <c r="C1407"/>
      <c r="D1407"/>
      <c r="E1407"/>
      <c r="F1407"/>
      <c r="G1407"/>
      <c r="H1407" s="329"/>
      <c r="I1407" s="330"/>
    </row>
    <row r="1408" spans="3:9">
      <c r="C1408"/>
      <c r="D1408"/>
      <c r="E1408"/>
      <c r="F1408"/>
      <c r="G1408"/>
      <c r="H1408" s="329"/>
      <c r="I1408" s="330"/>
    </row>
    <row r="1409" spans="3:9">
      <c r="C1409"/>
      <c r="D1409"/>
      <c r="E1409"/>
      <c r="F1409"/>
      <c r="G1409"/>
      <c r="H1409" s="329"/>
      <c r="I1409" s="330"/>
    </row>
    <row r="1410" spans="3:9">
      <c r="C1410"/>
      <c r="D1410"/>
      <c r="E1410"/>
      <c r="F1410"/>
      <c r="G1410"/>
      <c r="H1410" s="329"/>
      <c r="I1410" s="330"/>
    </row>
    <row r="1411" spans="3:9">
      <c r="C1411"/>
      <c r="D1411"/>
      <c r="E1411"/>
      <c r="F1411"/>
      <c r="G1411"/>
      <c r="H1411" s="329"/>
      <c r="I1411" s="330"/>
    </row>
    <row r="1412" spans="3:9">
      <c r="C1412"/>
      <c r="D1412"/>
      <c r="E1412"/>
      <c r="F1412"/>
      <c r="G1412"/>
      <c r="H1412" s="329"/>
      <c r="I1412" s="330"/>
    </row>
    <row r="1413" spans="3:9">
      <c r="C1413"/>
      <c r="D1413"/>
      <c r="E1413"/>
      <c r="F1413"/>
      <c r="G1413"/>
      <c r="H1413" s="329"/>
      <c r="I1413" s="330"/>
    </row>
    <row r="1414" spans="3:9">
      <c r="C1414"/>
      <c r="D1414"/>
      <c r="E1414"/>
      <c r="F1414"/>
      <c r="G1414"/>
      <c r="H1414" s="329"/>
      <c r="I1414" s="330"/>
    </row>
    <row r="1415" spans="3:9">
      <c r="C1415"/>
      <c r="D1415"/>
      <c r="E1415"/>
      <c r="F1415"/>
      <c r="G1415"/>
      <c r="H1415" s="329"/>
      <c r="I1415" s="330"/>
    </row>
    <row r="1416" spans="3:9">
      <c r="C1416"/>
      <c r="D1416"/>
      <c r="E1416"/>
      <c r="F1416"/>
      <c r="G1416"/>
      <c r="H1416" s="329"/>
      <c r="I1416" s="330"/>
    </row>
    <row r="1417" spans="3:9">
      <c r="C1417"/>
      <c r="D1417"/>
      <c r="E1417"/>
      <c r="F1417"/>
      <c r="G1417"/>
      <c r="H1417" s="329"/>
      <c r="I1417" s="330"/>
    </row>
    <row r="1418" spans="3:9">
      <c r="C1418"/>
      <c r="D1418"/>
      <c r="E1418"/>
      <c r="F1418"/>
      <c r="G1418"/>
      <c r="H1418" s="329"/>
      <c r="I1418" s="330"/>
    </row>
    <row r="1419" spans="3:9">
      <c r="C1419"/>
      <c r="D1419"/>
      <c r="E1419"/>
      <c r="F1419"/>
      <c r="G1419"/>
      <c r="H1419" s="329"/>
      <c r="I1419" s="330"/>
    </row>
    <row r="1420" spans="3:9">
      <c r="C1420"/>
      <c r="D1420"/>
      <c r="E1420"/>
      <c r="F1420"/>
      <c r="G1420"/>
      <c r="H1420" s="329"/>
      <c r="I1420" s="330"/>
    </row>
    <row r="1421" spans="3:9">
      <c r="C1421"/>
      <c r="D1421"/>
      <c r="E1421"/>
      <c r="F1421"/>
      <c r="G1421"/>
      <c r="H1421" s="329"/>
      <c r="I1421" s="330"/>
    </row>
    <row r="1422" spans="3:9">
      <c r="C1422"/>
      <c r="D1422"/>
      <c r="E1422"/>
      <c r="F1422"/>
      <c r="G1422"/>
      <c r="H1422" s="329"/>
      <c r="I1422" s="330"/>
    </row>
    <row r="1423" spans="3:9">
      <c r="C1423"/>
      <c r="D1423"/>
      <c r="E1423"/>
      <c r="F1423"/>
      <c r="G1423"/>
      <c r="H1423" s="329"/>
      <c r="I1423" s="330"/>
    </row>
    <row r="1424" spans="3:9">
      <c r="C1424"/>
      <c r="D1424"/>
      <c r="E1424"/>
      <c r="F1424"/>
      <c r="G1424"/>
      <c r="H1424" s="329"/>
      <c r="I1424" s="330"/>
    </row>
    <row r="1425" spans="3:9">
      <c r="C1425"/>
      <c r="D1425"/>
      <c r="E1425"/>
      <c r="F1425"/>
      <c r="G1425"/>
      <c r="H1425" s="329"/>
      <c r="I1425" s="330"/>
    </row>
    <row r="1426" spans="3:9">
      <c r="C1426"/>
      <c r="D1426"/>
      <c r="E1426"/>
      <c r="F1426"/>
      <c r="G1426"/>
      <c r="H1426" s="329"/>
      <c r="I1426" s="330"/>
    </row>
    <row r="1427" spans="3:9">
      <c r="C1427"/>
      <c r="D1427"/>
      <c r="E1427"/>
      <c r="F1427"/>
      <c r="G1427"/>
      <c r="H1427" s="329"/>
      <c r="I1427" s="330"/>
    </row>
    <row r="1428" spans="3:9">
      <c r="C1428"/>
      <c r="D1428"/>
      <c r="E1428"/>
      <c r="F1428"/>
      <c r="G1428"/>
      <c r="H1428" s="329"/>
      <c r="I1428" s="330"/>
    </row>
    <row r="1429" spans="3:9">
      <c r="C1429"/>
      <c r="D1429"/>
      <c r="E1429"/>
      <c r="F1429"/>
      <c r="G1429"/>
      <c r="H1429" s="329"/>
      <c r="I1429" s="330"/>
    </row>
    <row r="1430" spans="3:9">
      <c r="C1430"/>
      <c r="D1430"/>
      <c r="E1430"/>
      <c r="F1430"/>
      <c r="G1430"/>
      <c r="H1430" s="329"/>
      <c r="I1430" s="330"/>
    </row>
    <row r="1431" spans="3:9">
      <c r="C1431"/>
      <c r="D1431"/>
      <c r="E1431"/>
      <c r="F1431"/>
      <c r="G1431"/>
      <c r="H1431" s="329"/>
      <c r="I1431" s="330"/>
    </row>
    <row r="1432" spans="3:9">
      <c r="C1432"/>
      <c r="D1432"/>
      <c r="E1432"/>
      <c r="F1432"/>
      <c r="G1432"/>
      <c r="H1432" s="329"/>
      <c r="I1432" s="330"/>
    </row>
    <row r="1433" spans="3:9">
      <c r="C1433"/>
      <c r="D1433"/>
      <c r="E1433"/>
      <c r="F1433"/>
      <c r="G1433"/>
      <c r="H1433" s="329"/>
      <c r="I1433" s="330"/>
    </row>
    <row r="1434" spans="3:9">
      <c r="C1434"/>
      <c r="D1434"/>
      <c r="E1434"/>
      <c r="F1434"/>
      <c r="G1434"/>
      <c r="H1434" s="329"/>
      <c r="I1434" s="330"/>
    </row>
    <row r="1435" spans="3:9">
      <c r="C1435"/>
      <c r="D1435"/>
      <c r="E1435"/>
      <c r="F1435"/>
      <c r="G1435"/>
      <c r="H1435" s="329"/>
      <c r="I1435" s="330"/>
    </row>
    <row r="1436" spans="3:9">
      <c r="C1436"/>
      <c r="D1436"/>
      <c r="E1436"/>
      <c r="F1436"/>
      <c r="G1436"/>
      <c r="H1436" s="329"/>
      <c r="I1436" s="330"/>
    </row>
    <row r="1437" spans="3:9">
      <c r="C1437"/>
      <c r="D1437"/>
      <c r="E1437"/>
      <c r="F1437"/>
      <c r="G1437"/>
      <c r="H1437" s="329"/>
      <c r="I1437" s="330"/>
    </row>
    <row r="1438" spans="3:9">
      <c r="C1438"/>
      <c r="D1438"/>
      <c r="E1438"/>
      <c r="F1438"/>
      <c r="G1438"/>
      <c r="H1438" s="329"/>
      <c r="I1438" s="330"/>
    </row>
    <row r="1439" spans="3:9">
      <c r="C1439"/>
      <c r="D1439"/>
      <c r="E1439"/>
      <c r="F1439"/>
      <c r="G1439"/>
      <c r="H1439" s="329"/>
      <c r="I1439" s="330"/>
    </row>
    <row r="1440" spans="3:9">
      <c r="C1440"/>
      <c r="D1440"/>
      <c r="E1440"/>
      <c r="F1440"/>
      <c r="G1440"/>
      <c r="H1440" s="329"/>
      <c r="I1440" s="330"/>
    </row>
    <row r="1441" spans="3:9">
      <c r="C1441"/>
      <c r="D1441"/>
      <c r="E1441"/>
      <c r="F1441"/>
      <c r="G1441"/>
      <c r="H1441" s="329"/>
      <c r="I1441" s="330"/>
    </row>
    <row r="1442" spans="3:9">
      <c r="C1442"/>
      <c r="D1442"/>
      <c r="E1442"/>
      <c r="F1442"/>
      <c r="G1442"/>
      <c r="H1442" s="329"/>
      <c r="I1442" s="330"/>
    </row>
    <row r="1443" spans="3:9">
      <c r="C1443"/>
      <c r="D1443"/>
      <c r="E1443"/>
      <c r="F1443"/>
      <c r="G1443"/>
      <c r="H1443" s="329"/>
      <c r="I1443" s="330"/>
    </row>
    <row r="1444" spans="3:9">
      <c r="C1444"/>
      <c r="D1444"/>
      <c r="E1444"/>
      <c r="F1444"/>
      <c r="G1444"/>
      <c r="H1444" s="329"/>
      <c r="I1444" s="330"/>
    </row>
    <row r="1445" spans="3:9">
      <c r="C1445"/>
      <c r="D1445"/>
      <c r="E1445"/>
      <c r="F1445"/>
      <c r="G1445"/>
      <c r="H1445" s="329"/>
      <c r="I1445" s="330"/>
    </row>
    <row r="1446" spans="3:9">
      <c r="C1446"/>
      <c r="D1446"/>
      <c r="E1446"/>
      <c r="F1446"/>
      <c r="G1446"/>
      <c r="H1446" s="329"/>
      <c r="I1446" s="330"/>
    </row>
    <row r="1447" spans="3:9">
      <c r="C1447"/>
      <c r="D1447"/>
      <c r="E1447"/>
      <c r="F1447"/>
      <c r="G1447"/>
      <c r="H1447" s="329"/>
      <c r="I1447" s="330"/>
    </row>
    <row r="1448" spans="3:9">
      <c r="C1448"/>
      <c r="D1448"/>
      <c r="E1448"/>
      <c r="F1448"/>
      <c r="G1448"/>
      <c r="H1448" s="329"/>
      <c r="I1448" s="330"/>
    </row>
    <row r="1449" spans="3:9">
      <c r="C1449"/>
      <c r="D1449"/>
      <c r="E1449"/>
      <c r="F1449"/>
      <c r="G1449"/>
      <c r="H1449" s="329"/>
      <c r="I1449" s="330"/>
    </row>
    <row r="1450" spans="3:9">
      <c r="C1450"/>
      <c r="D1450"/>
      <c r="E1450"/>
      <c r="F1450"/>
      <c r="G1450"/>
      <c r="H1450" s="329"/>
      <c r="I1450" s="330"/>
    </row>
    <row r="1451" spans="3:9">
      <c r="C1451"/>
      <c r="D1451"/>
      <c r="E1451"/>
      <c r="F1451"/>
      <c r="G1451"/>
      <c r="H1451" s="329"/>
      <c r="I1451" s="330"/>
    </row>
    <row r="1452" spans="3:9">
      <c r="C1452"/>
      <c r="D1452"/>
      <c r="E1452"/>
      <c r="F1452"/>
      <c r="G1452"/>
      <c r="H1452" s="329"/>
      <c r="I1452" s="330"/>
    </row>
    <row r="1453" spans="3:9">
      <c r="C1453"/>
      <c r="D1453"/>
      <c r="E1453"/>
      <c r="F1453"/>
      <c r="G1453"/>
      <c r="H1453" s="329"/>
      <c r="I1453" s="330"/>
    </row>
    <row r="1454" spans="3:9">
      <c r="C1454"/>
      <c r="D1454"/>
      <c r="E1454"/>
      <c r="F1454"/>
      <c r="G1454"/>
      <c r="H1454" s="329"/>
      <c r="I1454" s="330"/>
    </row>
    <row r="1455" spans="3:9">
      <c r="C1455"/>
      <c r="D1455"/>
      <c r="E1455"/>
      <c r="F1455"/>
      <c r="G1455"/>
      <c r="H1455" s="329"/>
      <c r="I1455" s="330"/>
    </row>
    <row r="1456" spans="3:9">
      <c r="C1456"/>
      <c r="D1456"/>
      <c r="E1456"/>
      <c r="F1456"/>
      <c r="G1456"/>
      <c r="H1456" s="329"/>
      <c r="I1456" s="330"/>
    </row>
    <row r="1457" spans="3:9">
      <c r="C1457"/>
      <c r="D1457"/>
      <c r="E1457"/>
      <c r="F1457"/>
      <c r="G1457"/>
      <c r="H1457" s="329"/>
      <c r="I1457" s="330"/>
    </row>
    <row r="1458" spans="3:9">
      <c r="C1458"/>
      <c r="D1458"/>
      <c r="E1458"/>
      <c r="F1458"/>
      <c r="G1458"/>
      <c r="H1458" s="329"/>
      <c r="I1458" s="330"/>
    </row>
    <row r="1459" spans="3:9">
      <c r="C1459"/>
      <c r="D1459"/>
      <c r="E1459"/>
      <c r="F1459"/>
      <c r="G1459"/>
      <c r="H1459" s="329"/>
      <c r="I1459" s="330"/>
    </row>
    <row r="1460" spans="3:9">
      <c r="C1460"/>
      <c r="D1460"/>
      <c r="E1460"/>
      <c r="F1460"/>
      <c r="G1460"/>
      <c r="H1460" s="329"/>
      <c r="I1460" s="330"/>
    </row>
    <row r="1461" spans="3:9">
      <c r="C1461"/>
      <c r="D1461"/>
      <c r="E1461"/>
      <c r="F1461"/>
      <c r="G1461"/>
      <c r="H1461" s="329"/>
      <c r="I1461" s="330"/>
    </row>
    <row r="1462" spans="3:9">
      <c r="C1462"/>
      <c r="D1462"/>
      <c r="E1462"/>
      <c r="F1462"/>
      <c r="G1462"/>
      <c r="H1462" s="329"/>
      <c r="I1462" s="330"/>
    </row>
    <row r="1463" spans="3:9">
      <c r="C1463"/>
      <c r="D1463"/>
      <c r="E1463"/>
      <c r="F1463"/>
      <c r="G1463"/>
      <c r="H1463" s="329"/>
      <c r="I1463" s="330"/>
    </row>
    <row r="1464" spans="3:9">
      <c r="C1464"/>
      <c r="D1464"/>
      <c r="E1464"/>
      <c r="F1464"/>
      <c r="G1464"/>
      <c r="H1464" s="329"/>
      <c r="I1464" s="330"/>
    </row>
    <row r="1465" spans="3:9">
      <c r="C1465"/>
      <c r="D1465"/>
      <c r="E1465"/>
      <c r="F1465"/>
      <c r="G1465"/>
      <c r="H1465" s="329"/>
      <c r="I1465" s="330"/>
    </row>
    <row r="1466" spans="3:9">
      <c r="C1466"/>
      <c r="D1466"/>
      <c r="E1466"/>
      <c r="F1466"/>
      <c r="G1466"/>
      <c r="H1466" s="329"/>
      <c r="I1466" s="330"/>
    </row>
    <row r="1467" spans="3:9">
      <c r="C1467"/>
      <c r="D1467"/>
      <c r="E1467"/>
      <c r="F1467"/>
      <c r="G1467"/>
      <c r="H1467" s="329"/>
      <c r="I1467" s="330"/>
    </row>
    <row r="1468" spans="3:9">
      <c r="C1468"/>
      <c r="D1468"/>
      <c r="E1468"/>
      <c r="F1468"/>
      <c r="G1468"/>
      <c r="H1468" s="329"/>
      <c r="I1468" s="330"/>
    </row>
    <row r="1469" spans="3:9">
      <c r="C1469"/>
      <c r="D1469"/>
      <c r="E1469"/>
      <c r="F1469"/>
      <c r="G1469"/>
      <c r="H1469" s="329"/>
      <c r="I1469" s="330"/>
    </row>
    <row r="1470" spans="3:9">
      <c r="C1470"/>
      <c r="D1470"/>
      <c r="E1470"/>
      <c r="F1470"/>
      <c r="G1470"/>
      <c r="H1470" s="329"/>
      <c r="I1470" s="330"/>
    </row>
    <row r="1471" spans="3:9">
      <c r="C1471"/>
      <c r="D1471"/>
      <c r="E1471"/>
      <c r="F1471"/>
      <c r="G1471"/>
      <c r="H1471" s="329"/>
      <c r="I1471" s="330"/>
    </row>
    <row r="1472" spans="3:9">
      <c r="C1472"/>
      <c r="D1472"/>
      <c r="E1472"/>
      <c r="F1472"/>
      <c r="G1472"/>
      <c r="H1472" s="329"/>
      <c r="I1472" s="330"/>
    </row>
    <row r="1473" spans="3:9">
      <c r="C1473"/>
      <c r="D1473"/>
      <c r="E1473"/>
      <c r="F1473"/>
      <c r="G1473"/>
      <c r="H1473" s="329"/>
      <c r="I1473" s="330"/>
    </row>
    <row r="1474" spans="3:9">
      <c r="C1474"/>
      <c r="D1474"/>
      <c r="E1474"/>
      <c r="F1474"/>
      <c r="G1474"/>
      <c r="H1474" s="329"/>
      <c r="I1474" s="330"/>
    </row>
    <row r="1475" spans="3:9">
      <c r="C1475"/>
      <c r="D1475"/>
      <c r="E1475"/>
      <c r="F1475"/>
      <c r="G1475"/>
      <c r="H1475" s="329"/>
      <c r="I1475" s="330"/>
    </row>
    <row r="1476" spans="3:9">
      <c r="C1476"/>
      <c r="D1476"/>
      <c r="E1476"/>
      <c r="F1476"/>
      <c r="G1476"/>
      <c r="H1476" s="329"/>
      <c r="I1476" s="330"/>
    </row>
    <row r="1477" spans="3:9">
      <c r="C1477"/>
      <c r="D1477"/>
      <c r="E1477"/>
      <c r="F1477"/>
      <c r="G1477"/>
      <c r="H1477" s="329"/>
      <c r="I1477" s="330"/>
    </row>
    <row r="1478" spans="3:9">
      <c r="C1478"/>
      <c r="D1478"/>
      <c r="E1478"/>
      <c r="F1478"/>
      <c r="G1478"/>
      <c r="H1478" s="329"/>
      <c r="I1478" s="330"/>
    </row>
    <row r="1479" spans="3:9">
      <c r="C1479"/>
      <c r="D1479"/>
      <c r="E1479"/>
      <c r="F1479"/>
      <c r="G1479"/>
      <c r="H1479" s="329"/>
      <c r="I1479" s="330"/>
    </row>
    <row r="1480" spans="3:9">
      <c r="C1480"/>
      <c r="D1480"/>
      <c r="E1480"/>
      <c r="F1480"/>
      <c r="G1480"/>
      <c r="H1480" s="329"/>
      <c r="I1480" s="330"/>
    </row>
    <row r="1481" spans="3:9">
      <c r="C1481"/>
      <c r="D1481"/>
      <c r="E1481"/>
      <c r="F1481"/>
      <c r="G1481"/>
      <c r="H1481" s="329"/>
      <c r="I1481" s="330"/>
    </row>
    <row r="1482" spans="3:9">
      <c r="C1482"/>
      <c r="D1482"/>
      <c r="E1482"/>
      <c r="F1482"/>
      <c r="G1482"/>
      <c r="H1482" s="329"/>
      <c r="I1482" s="330"/>
    </row>
    <row r="1483" spans="3:9">
      <c r="C1483"/>
      <c r="D1483"/>
      <c r="E1483"/>
      <c r="F1483"/>
      <c r="G1483"/>
      <c r="H1483" s="329"/>
      <c r="I1483" s="330"/>
    </row>
    <row r="1484" spans="3:9">
      <c r="C1484"/>
      <c r="D1484"/>
      <c r="E1484"/>
      <c r="F1484"/>
      <c r="G1484"/>
      <c r="H1484" s="329"/>
      <c r="I1484" s="330"/>
    </row>
    <row r="1485" spans="3:9">
      <c r="C1485"/>
      <c r="D1485"/>
      <c r="E1485"/>
      <c r="F1485"/>
      <c r="G1485"/>
      <c r="H1485" s="329"/>
      <c r="I1485" s="330"/>
    </row>
    <row r="1486" spans="3:9">
      <c r="C1486"/>
      <c r="D1486"/>
      <c r="E1486"/>
      <c r="F1486"/>
      <c r="G1486"/>
      <c r="H1486" s="329"/>
      <c r="I1486" s="330"/>
    </row>
    <row r="1487" spans="3:9">
      <c r="C1487"/>
      <c r="D1487"/>
      <c r="E1487"/>
      <c r="F1487"/>
      <c r="G1487"/>
      <c r="H1487" s="329"/>
      <c r="I1487" s="330"/>
    </row>
    <row r="1488" spans="3:9">
      <c r="C1488"/>
      <c r="D1488"/>
      <c r="E1488"/>
      <c r="F1488"/>
      <c r="G1488"/>
      <c r="H1488" s="329"/>
      <c r="I1488" s="330"/>
    </row>
    <row r="1489" spans="3:9">
      <c r="C1489"/>
      <c r="D1489"/>
      <c r="E1489"/>
      <c r="F1489"/>
      <c r="G1489"/>
      <c r="H1489" s="329"/>
      <c r="I1489" s="330"/>
    </row>
    <row r="1490" spans="3:9">
      <c r="C1490"/>
      <c r="D1490"/>
      <c r="E1490"/>
      <c r="F1490"/>
      <c r="G1490"/>
      <c r="H1490" s="329"/>
      <c r="I1490" s="330"/>
    </row>
    <row r="1491" spans="3:9">
      <c r="C1491"/>
      <c r="D1491"/>
      <c r="E1491"/>
      <c r="F1491"/>
      <c r="G1491"/>
      <c r="H1491" s="329"/>
      <c r="I1491" s="330"/>
    </row>
    <row r="1492" spans="3:9">
      <c r="C1492"/>
      <c r="D1492"/>
      <c r="E1492"/>
      <c r="F1492"/>
      <c r="G1492"/>
      <c r="H1492" s="329"/>
      <c r="I1492" s="330"/>
    </row>
    <row r="1493" spans="3:9">
      <c r="C1493"/>
      <c r="D1493"/>
      <c r="E1493"/>
      <c r="F1493"/>
      <c r="G1493"/>
      <c r="H1493" s="329"/>
      <c r="I1493" s="330"/>
    </row>
    <row r="1494" spans="3:9">
      <c r="C1494"/>
      <c r="D1494"/>
      <c r="E1494"/>
      <c r="F1494"/>
      <c r="G1494"/>
      <c r="H1494" s="329"/>
      <c r="I1494" s="330"/>
    </row>
    <row r="1495" spans="3:9">
      <c r="C1495"/>
      <c r="D1495"/>
      <c r="E1495"/>
      <c r="F1495"/>
      <c r="G1495"/>
      <c r="H1495" s="329"/>
      <c r="I1495" s="330"/>
    </row>
    <row r="1496" spans="3:9">
      <c r="C1496"/>
      <c r="D1496"/>
      <c r="E1496"/>
      <c r="F1496"/>
      <c r="G1496"/>
      <c r="H1496" s="329"/>
      <c r="I1496" s="330"/>
    </row>
    <row r="1497" spans="3:9">
      <c r="C1497"/>
      <c r="D1497"/>
      <c r="E1497"/>
      <c r="F1497"/>
      <c r="G1497"/>
      <c r="H1497" s="329"/>
      <c r="I1497" s="330"/>
    </row>
    <row r="1498" spans="3:9">
      <c r="C1498"/>
      <c r="D1498"/>
      <c r="E1498"/>
      <c r="F1498"/>
      <c r="G1498"/>
      <c r="H1498" s="329"/>
      <c r="I1498" s="330"/>
    </row>
    <row r="1499" spans="3:9">
      <c r="C1499"/>
      <c r="D1499"/>
      <c r="E1499"/>
      <c r="F1499"/>
      <c r="G1499"/>
      <c r="H1499" s="329"/>
      <c r="I1499" s="330"/>
    </row>
    <row r="1500" spans="3:9">
      <c r="C1500"/>
      <c r="D1500"/>
      <c r="E1500"/>
      <c r="F1500"/>
      <c r="G1500"/>
      <c r="H1500" s="329"/>
      <c r="I1500" s="330"/>
    </row>
    <row r="1501" spans="3:9">
      <c r="C1501"/>
      <c r="D1501"/>
      <c r="E1501"/>
      <c r="F1501"/>
      <c r="G1501"/>
      <c r="H1501" s="329"/>
      <c r="I1501" s="330"/>
    </row>
    <row r="1502" spans="3:9">
      <c r="C1502"/>
      <c r="D1502"/>
      <c r="E1502"/>
      <c r="F1502"/>
      <c r="G1502"/>
      <c r="H1502" s="329"/>
      <c r="I1502" s="330"/>
    </row>
    <row r="1503" spans="3:9">
      <c r="C1503"/>
      <c r="D1503"/>
      <c r="E1503"/>
      <c r="F1503"/>
      <c r="G1503"/>
      <c r="H1503" s="329"/>
      <c r="I1503" s="330"/>
    </row>
    <row r="1504" spans="3:9">
      <c r="C1504"/>
      <c r="D1504"/>
      <c r="E1504"/>
      <c r="F1504"/>
      <c r="G1504"/>
      <c r="H1504" s="329"/>
      <c r="I1504" s="330"/>
    </row>
    <row r="1505" spans="3:9">
      <c r="C1505"/>
      <c r="D1505"/>
      <c r="E1505"/>
      <c r="F1505"/>
      <c r="G1505"/>
      <c r="H1505" s="329"/>
      <c r="I1505" s="330"/>
    </row>
    <row r="1506" spans="3:9">
      <c r="C1506"/>
      <c r="D1506"/>
      <c r="E1506"/>
      <c r="F1506"/>
      <c r="G1506"/>
      <c r="H1506" s="329"/>
      <c r="I1506" s="330"/>
    </row>
    <row r="1507" spans="3:9">
      <c r="C1507"/>
      <c r="D1507"/>
      <c r="E1507"/>
      <c r="F1507"/>
      <c r="G1507"/>
      <c r="H1507" s="329"/>
      <c r="I1507" s="330"/>
    </row>
    <row r="1508" spans="3:9">
      <c r="C1508"/>
      <c r="D1508"/>
      <c r="E1508"/>
      <c r="F1508"/>
      <c r="G1508"/>
      <c r="H1508" s="329"/>
      <c r="I1508" s="330"/>
    </row>
    <row r="1509" spans="3:9">
      <c r="C1509"/>
      <c r="D1509"/>
      <c r="E1509"/>
      <c r="F1509"/>
      <c r="G1509"/>
      <c r="H1509" s="329"/>
      <c r="I1509" s="330"/>
    </row>
    <row r="1510" spans="3:9">
      <c r="C1510"/>
      <c r="D1510"/>
      <c r="E1510"/>
      <c r="F1510"/>
      <c r="G1510"/>
      <c r="H1510" s="329"/>
      <c r="I1510" s="330"/>
    </row>
    <row r="1511" spans="3:9">
      <c r="C1511"/>
      <c r="D1511"/>
      <c r="E1511"/>
      <c r="F1511"/>
      <c r="G1511"/>
      <c r="H1511" s="329"/>
      <c r="I1511" s="330"/>
    </row>
    <row r="1512" spans="3:9">
      <c r="C1512"/>
      <c r="D1512"/>
      <c r="E1512"/>
      <c r="F1512"/>
      <c r="G1512"/>
      <c r="H1512" s="329"/>
      <c r="I1512" s="330"/>
    </row>
    <row r="1513" spans="3:9">
      <c r="C1513"/>
      <c r="D1513"/>
      <c r="E1513"/>
      <c r="F1513"/>
      <c r="G1513"/>
      <c r="H1513" s="329"/>
      <c r="I1513" s="330"/>
    </row>
    <row r="1514" spans="3:9">
      <c r="C1514"/>
      <c r="D1514"/>
      <c r="E1514"/>
      <c r="F1514"/>
      <c r="G1514"/>
      <c r="H1514" s="329"/>
      <c r="I1514" s="330"/>
    </row>
    <row r="1515" spans="3:9">
      <c r="C1515"/>
      <c r="D1515"/>
      <c r="E1515"/>
      <c r="F1515"/>
      <c r="G1515"/>
      <c r="H1515" s="329"/>
      <c r="I1515" s="330"/>
    </row>
    <row r="1516" spans="3:9">
      <c r="C1516"/>
      <c r="D1516"/>
      <c r="E1516"/>
      <c r="F1516"/>
      <c r="G1516"/>
      <c r="H1516" s="329"/>
      <c r="I1516" s="330"/>
    </row>
    <row r="1517" spans="3:9">
      <c r="C1517"/>
      <c r="D1517"/>
      <c r="E1517"/>
      <c r="F1517"/>
      <c r="G1517"/>
      <c r="H1517" s="329"/>
      <c r="I1517" s="330"/>
    </row>
    <row r="1518" spans="3:9">
      <c r="C1518"/>
      <c r="D1518"/>
      <c r="E1518"/>
      <c r="F1518"/>
      <c r="G1518"/>
      <c r="H1518" s="329"/>
      <c r="I1518" s="330"/>
    </row>
    <row r="1519" spans="3:9">
      <c r="C1519"/>
      <c r="D1519"/>
      <c r="E1519"/>
      <c r="F1519"/>
      <c r="G1519"/>
      <c r="H1519" s="329"/>
      <c r="I1519" s="330"/>
    </row>
    <row r="1520" spans="3:9">
      <c r="C1520"/>
      <c r="D1520"/>
      <c r="E1520"/>
      <c r="F1520"/>
      <c r="G1520"/>
      <c r="H1520" s="329"/>
      <c r="I1520" s="330"/>
    </row>
    <row r="1521" spans="3:9">
      <c r="C1521"/>
      <c r="D1521"/>
      <c r="E1521"/>
      <c r="F1521"/>
      <c r="G1521"/>
      <c r="H1521" s="329"/>
      <c r="I1521" s="330"/>
    </row>
    <row r="1522" spans="3:9">
      <c r="C1522"/>
      <c r="D1522"/>
      <c r="E1522"/>
      <c r="F1522"/>
      <c r="G1522"/>
      <c r="H1522" s="329"/>
      <c r="I1522" s="330"/>
    </row>
    <row r="1523" spans="3:9">
      <c r="C1523"/>
      <c r="D1523"/>
      <c r="E1523"/>
      <c r="F1523"/>
      <c r="G1523"/>
      <c r="H1523" s="329"/>
      <c r="I1523" s="330"/>
    </row>
    <row r="1524" spans="3:9">
      <c r="C1524"/>
      <c r="D1524"/>
      <c r="E1524"/>
      <c r="F1524"/>
      <c r="G1524"/>
      <c r="H1524" s="329"/>
      <c r="I1524" s="330"/>
    </row>
    <row r="1525" spans="3:9">
      <c r="C1525"/>
      <c r="D1525"/>
      <c r="E1525"/>
      <c r="F1525"/>
      <c r="G1525"/>
      <c r="H1525" s="329"/>
      <c r="I1525" s="330"/>
    </row>
    <row r="1526" spans="3:9">
      <c r="C1526"/>
      <c r="D1526"/>
      <c r="E1526"/>
      <c r="F1526"/>
      <c r="G1526"/>
      <c r="H1526" s="329"/>
      <c r="I1526" s="330"/>
    </row>
    <row r="1527" spans="3:9">
      <c r="C1527"/>
      <c r="D1527"/>
      <c r="E1527"/>
      <c r="F1527"/>
      <c r="G1527"/>
      <c r="H1527" s="329"/>
      <c r="I1527" s="330"/>
    </row>
    <row r="1528" spans="3:9">
      <c r="C1528"/>
      <c r="D1528"/>
      <c r="E1528"/>
      <c r="F1528"/>
      <c r="G1528"/>
      <c r="H1528" s="329"/>
      <c r="I1528" s="330"/>
    </row>
    <row r="1529" spans="3:9">
      <c r="C1529"/>
      <c r="D1529"/>
      <c r="E1529"/>
      <c r="F1529"/>
      <c r="G1529"/>
      <c r="H1529" s="329"/>
      <c r="I1529" s="330"/>
    </row>
    <row r="1530" spans="3:9">
      <c r="C1530"/>
      <c r="D1530"/>
      <c r="E1530"/>
      <c r="F1530"/>
      <c r="G1530"/>
      <c r="H1530" s="329"/>
      <c r="I1530" s="330"/>
    </row>
    <row r="1531" spans="3:9">
      <c r="C1531"/>
      <c r="D1531"/>
      <c r="E1531"/>
      <c r="F1531"/>
      <c r="G1531"/>
      <c r="H1531" s="329"/>
      <c r="I1531" s="330"/>
    </row>
    <row r="1532" spans="3:9">
      <c r="C1532"/>
      <c r="D1532"/>
      <c r="E1532"/>
      <c r="F1532"/>
      <c r="G1532"/>
      <c r="H1532" s="329"/>
      <c r="I1532" s="330"/>
    </row>
    <row r="1533" spans="3:9">
      <c r="C1533"/>
      <c r="D1533"/>
      <c r="E1533"/>
      <c r="F1533"/>
      <c r="G1533"/>
      <c r="H1533" s="329"/>
      <c r="I1533" s="330"/>
    </row>
    <row r="1534" spans="3:9">
      <c r="C1534"/>
      <c r="D1534"/>
      <c r="E1534"/>
      <c r="F1534"/>
      <c r="G1534"/>
      <c r="H1534" s="329"/>
      <c r="I1534" s="330"/>
    </row>
    <row r="1535" spans="3:9">
      <c r="C1535"/>
      <c r="D1535"/>
      <c r="E1535"/>
      <c r="F1535"/>
      <c r="G1535"/>
      <c r="H1535" s="329"/>
      <c r="I1535" s="330"/>
    </row>
    <row r="1536" spans="3:9">
      <c r="C1536"/>
      <c r="D1536"/>
      <c r="E1536"/>
      <c r="F1536"/>
      <c r="G1536"/>
      <c r="H1536" s="329"/>
      <c r="I1536" s="330"/>
    </row>
    <row r="1537" spans="3:9">
      <c r="C1537"/>
      <c r="D1537"/>
      <c r="E1537"/>
      <c r="F1537"/>
      <c r="G1537"/>
      <c r="H1537" s="329"/>
      <c r="I1537" s="330"/>
    </row>
    <row r="1538" spans="3:9">
      <c r="C1538"/>
      <c r="D1538"/>
      <c r="E1538"/>
      <c r="F1538"/>
      <c r="G1538"/>
      <c r="H1538" s="329"/>
      <c r="I1538" s="330"/>
    </row>
    <row r="1539" spans="3:9">
      <c r="C1539"/>
      <c r="D1539"/>
      <c r="E1539"/>
      <c r="F1539"/>
      <c r="G1539"/>
      <c r="H1539" s="329"/>
      <c r="I1539" s="330"/>
    </row>
    <row r="1540" spans="3:9">
      <c r="C1540"/>
      <c r="D1540"/>
      <c r="E1540"/>
      <c r="F1540"/>
      <c r="G1540"/>
      <c r="H1540" s="329"/>
      <c r="I1540" s="330"/>
    </row>
    <row r="1541" spans="3:9">
      <c r="C1541"/>
      <c r="D1541"/>
      <c r="E1541"/>
      <c r="F1541"/>
      <c r="G1541"/>
      <c r="H1541" s="329"/>
      <c r="I1541" s="330"/>
    </row>
    <row r="1542" spans="3:9">
      <c r="C1542"/>
      <c r="D1542"/>
      <c r="E1542"/>
      <c r="F1542"/>
      <c r="G1542"/>
      <c r="H1542" s="329"/>
      <c r="I1542" s="330"/>
    </row>
    <row r="1543" spans="3:9">
      <c r="C1543"/>
      <c r="D1543"/>
      <c r="E1543"/>
      <c r="F1543"/>
      <c r="G1543"/>
      <c r="H1543" s="329"/>
      <c r="I1543" s="330"/>
    </row>
    <row r="1544" spans="3:9">
      <c r="C1544"/>
      <c r="D1544"/>
      <c r="E1544"/>
      <c r="F1544"/>
      <c r="G1544"/>
      <c r="H1544" s="329"/>
      <c r="I1544" s="330"/>
    </row>
    <row r="1545" spans="3:9">
      <c r="C1545"/>
      <c r="D1545"/>
      <c r="E1545"/>
      <c r="F1545"/>
      <c r="G1545"/>
      <c r="H1545" s="329"/>
      <c r="I1545" s="330"/>
    </row>
    <row r="1546" spans="3:9">
      <c r="C1546"/>
      <c r="D1546"/>
      <c r="E1546"/>
      <c r="F1546"/>
      <c r="G1546"/>
      <c r="H1546" s="329"/>
      <c r="I1546" s="330"/>
    </row>
    <row r="1547" spans="3:9">
      <c r="C1547"/>
      <c r="D1547"/>
      <c r="E1547"/>
      <c r="F1547"/>
      <c r="G1547"/>
      <c r="H1547" s="329"/>
      <c r="I1547" s="330"/>
    </row>
    <row r="1548" spans="3:9">
      <c r="C1548"/>
      <c r="D1548"/>
      <c r="E1548"/>
      <c r="F1548"/>
      <c r="G1548"/>
      <c r="H1548" s="329"/>
      <c r="I1548" s="330"/>
    </row>
    <row r="1549" spans="3:9">
      <c r="C1549"/>
      <c r="D1549"/>
      <c r="E1549"/>
      <c r="F1549"/>
      <c r="G1549"/>
      <c r="H1549" s="329"/>
      <c r="I1549" s="330"/>
    </row>
    <row r="1550" spans="3:9">
      <c r="C1550"/>
      <c r="D1550"/>
      <c r="E1550"/>
      <c r="F1550"/>
      <c r="G1550"/>
      <c r="H1550" s="329"/>
      <c r="I1550" s="330"/>
    </row>
    <row r="1551" spans="3:9">
      <c r="C1551"/>
      <c r="D1551"/>
      <c r="E1551"/>
      <c r="F1551"/>
      <c r="G1551"/>
      <c r="H1551" s="329"/>
      <c r="I1551" s="330"/>
    </row>
    <row r="1552" spans="3:9">
      <c r="C1552"/>
      <c r="D1552"/>
      <c r="E1552"/>
      <c r="F1552"/>
      <c r="G1552"/>
      <c r="H1552" s="329"/>
      <c r="I1552" s="330"/>
    </row>
    <row r="1553" spans="3:9">
      <c r="C1553"/>
      <c r="D1553"/>
      <c r="E1553"/>
      <c r="F1553"/>
      <c r="G1553"/>
      <c r="H1553" s="329"/>
      <c r="I1553" s="330"/>
    </row>
    <row r="1554" spans="3:9">
      <c r="C1554"/>
      <c r="D1554"/>
      <c r="E1554"/>
      <c r="F1554"/>
      <c r="G1554"/>
      <c r="H1554" s="329"/>
      <c r="I1554" s="330"/>
    </row>
    <row r="1555" spans="3:9">
      <c r="C1555"/>
      <c r="D1555"/>
      <c r="E1555"/>
      <c r="F1555"/>
      <c r="G1555"/>
      <c r="H1555" s="329"/>
      <c r="I1555" s="330"/>
    </row>
    <row r="1556" spans="3:9">
      <c r="C1556"/>
      <c r="D1556"/>
      <c r="E1556"/>
      <c r="F1556"/>
      <c r="G1556"/>
      <c r="H1556" s="329"/>
      <c r="I1556" s="330"/>
    </row>
    <row r="1557" spans="3:9">
      <c r="C1557"/>
      <c r="D1557"/>
      <c r="E1557"/>
      <c r="F1557"/>
      <c r="G1557"/>
      <c r="H1557" s="329"/>
      <c r="I1557" s="330"/>
    </row>
    <row r="1558" spans="3:9">
      <c r="C1558"/>
      <c r="D1558"/>
      <c r="E1558"/>
      <c r="F1558"/>
      <c r="G1558"/>
      <c r="H1558" s="329"/>
      <c r="I1558" s="330"/>
    </row>
    <row r="1559" spans="3:9">
      <c r="C1559"/>
      <c r="D1559"/>
      <c r="E1559"/>
      <c r="F1559"/>
      <c r="G1559"/>
      <c r="H1559" s="329"/>
      <c r="I1559" s="330"/>
    </row>
    <row r="1560" spans="3:9">
      <c r="C1560"/>
      <c r="D1560"/>
      <c r="E1560"/>
      <c r="F1560"/>
      <c r="G1560"/>
      <c r="H1560" s="329"/>
      <c r="I1560" s="330"/>
    </row>
    <row r="1561" spans="3:9">
      <c r="C1561"/>
      <c r="D1561"/>
      <c r="E1561"/>
      <c r="F1561"/>
      <c r="G1561"/>
      <c r="H1561" s="329"/>
      <c r="I1561" s="330"/>
    </row>
    <row r="1562" spans="3:9">
      <c r="C1562"/>
      <c r="D1562"/>
      <c r="E1562"/>
      <c r="F1562"/>
      <c r="G1562"/>
      <c r="H1562" s="329"/>
      <c r="I1562" s="330"/>
    </row>
    <row r="1563" spans="3:9">
      <c r="C1563"/>
      <c r="D1563"/>
      <c r="E1563"/>
      <c r="F1563"/>
      <c r="G1563"/>
      <c r="H1563" s="329"/>
      <c r="I1563" s="330"/>
    </row>
    <row r="1564" spans="3:9">
      <c r="C1564"/>
      <c r="D1564"/>
      <c r="E1564"/>
      <c r="F1564"/>
      <c r="G1564"/>
      <c r="H1564" s="329"/>
      <c r="I1564" s="330"/>
    </row>
    <row r="1565" spans="3:9">
      <c r="C1565"/>
      <c r="D1565"/>
      <c r="E1565"/>
      <c r="F1565"/>
      <c r="G1565"/>
      <c r="H1565" s="329"/>
      <c r="I1565" s="330"/>
    </row>
    <row r="1566" spans="3:9">
      <c r="C1566"/>
      <c r="D1566"/>
      <c r="E1566"/>
      <c r="F1566"/>
      <c r="G1566"/>
      <c r="H1566" s="329"/>
      <c r="I1566" s="330"/>
    </row>
    <row r="1567" spans="3:9">
      <c r="C1567"/>
      <c r="D1567"/>
      <c r="E1567"/>
      <c r="F1567"/>
      <c r="G1567"/>
      <c r="H1567" s="329"/>
      <c r="I1567" s="330"/>
    </row>
    <row r="1568" spans="3:9">
      <c r="C1568"/>
      <c r="D1568"/>
      <c r="E1568"/>
      <c r="F1568"/>
      <c r="G1568"/>
      <c r="H1568" s="329"/>
      <c r="I1568" s="330"/>
    </row>
    <row r="1569" spans="3:9">
      <c r="C1569"/>
      <c r="D1569"/>
      <c r="E1569"/>
      <c r="F1569"/>
      <c r="G1569"/>
      <c r="H1569" s="329"/>
      <c r="I1569" s="330"/>
    </row>
    <row r="1570" spans="3:9">
      <c r="C1570"/>
      <c r="D1570"/>
      <c r="E1570"/>
      <c r="F1570"/>
      <c r="G1570"/>
      <c r="H1570" s="329"/>
      <c r="I1570" s="330"/>
    </row>
    <row r="1571" spans="3:9">
      <c r="C1571"/>
      <c r="D1571"/>
      <c r="E1571"/>
      <c r="F1571"/>
      <c r="G1571"/>
      <c r="H1571" s="329"/>
      <c r="I1571" s="330"/>
    </row>
    <row r="1572" spans="3:9">
      <c r="C1572"/>
      <c r="D1572"/>
      <c r="E1572"/>
      <c r="F1572"/>
      <c r="G1572"/>
      <c r="H1572" s="329"/>
      <c r="I1572" s="330"/>
    </row>
    <row r="1573" spans="3:9">
      <c r="C1573"/>
      <c r="D1573"/>
      <c r="E1573"/>
      <c r="F1573"/>
      <c r="G1573"/>
      <c r="H1573" s="329"/>
      <c r="I1573" s="330"/>
    </row>
    <row r="1574" spans="3:9">
      <c r="C1574"/>
      <c r="D1574"/>
      <c r="E1574"/>
      <c r="F1574"/>
      <c r="G1574"/>
      <c r="H1574" s="329"/>
      <c r="I1574" s="330"/>
    </row>
    <row r="1575" spans="3:9">
      <c r="C1575"/>
      <c r="D1575"/>
      <c r="E1575"/>
      <c r="F1575"/>
      <c r="G1575"/>
      <c r="H1575" s="329"/>
      <c r="I1575" s="330"/>
    </row>
    <row r="1576" spans="3:9">
      <c r="C1576"/>
      <c r="D1576"/>
      <c r="E1576"/>
      <c r="F1576"/>
      <c r="G1576"/>
      <c r="H1576" s="329"/>
      <c r="I1576" s="330"/>
    </row>
    <row r="1577" spans="3:9">
      <c r="C1577"/>
      <c r="D1577"/>
      <c r="E1577"/>
      <c r="F1577"/>
      <c r="G1577"/>
      <c r="H1577" s="329"/>
      <c r="I1577" s="330"/>
    </row>
    <row r="1578" spans="3:9">
      <c r="C1578"/>
      <c r="D1578"/>
      <c r="E1578"/>
      <c r="F1578"/>
      <c r="G1578"/>
      <c r="H1578" s="329"/>
      <c r="I1578" s="330"/>
    </row>
    <row r="1579" spans="3:9">
      <c r="C1579"/>
      <c r="D1579"/>
      <c r="E1579"/>
      <c r="F1579"/>
      <c r="G1579"/>
      <c r="H1579" s="329"/>
      <c r="I1579" s="330"/>
    </row>
    <row r="1580" spans="3:9">
      <c r="C1580"/>
      <c r="D1580"/>
      <c r="E1580"/>
      <c r="F1580"/>
      <c r="G1580"/>
      <c r="H1580" s="329"/>
      <c r="I1580" s="330"/>
    </row>
    <row r="1581" spans="3:9">
      <c r="C1581"/>
      <c r="D1581"/>
      <c r="E1581"/>
      <c r="F1581"/>
      <c r="G1581"/>
      <c r="H1581" s="329"/>
      <c r="I1581" s="330"/>
    </row>
    <row r="1582" spans="3:9">
      <c r="C1582"/>
      <c r="D1582"/>
      <c r="E1582"/>
      <c r="F1582"/>
      <c r="G1582"/>
      <c r="H1582" s="329"/>
      <c r="I1582" s="330"/>
    </row>
    <row r="1583" spans="3:9">
      <c r="C1583"/>
      <c r="D1583"/>
      <c r="E1583"/>
      <c r="F1583"/>
      <c r="G1583"/>
      <c r="H1583" s="329"/>
      <c r="I1583" s="330"/>
    </row>
    <row r="1584" spans="3:9">
      <c r="C1584"/>
      <c r="D1584"/>
      <c r="E1584"/>
      <c r="F1584"/>
      <c r="G1584"/>
      <c r="H1584" s="329"/>
      <c r="I1584" s="330"/>
    </row>
    <row r="1585" spans="3:9">
      <c r="C1585"/>
      <c r="D1585"/>
      <c r="E1585"/>
      <c r="F1585"/>
      <c r="G1585"/>
      <c r="H1585" s="329"/>
      <c r="I1585" s="330"/>
    </row>
    <row r="1586" spans="3:9">
      <c r="C1586"/>
      <c r="D1586"/>
      <c r="E1586"/>
      <c r="F1586"/>
      <c r="G1586"/>
      <c r="H1586" s="329"/>
      <c r="I1586" s="330"/>
    </row>
    <row r="1587" spans="3:9">
      <c r="C1587"/>
      <c r="D1587"/>
      <c r="E1587"/>
      <c r="F1587"/>
      <c r="G1587"/>
      <c r="H1587" s="329"/>
      <c r="I1587" s="330"/>
    </row>
    <row r="1588" spans="3:9">
      <c r="C1588"/>
      <c r="D1588"/>
      <c r="E1588"/>
      <c r="F1588"/>
      <c r="G1588"/>
      <c r="H1588" s="329"/>
      <c r="I1588" s="330"/>
    </row>
    <row r="1589" spans="3:9">
      <c r="C1589"/>
      <c r="D1589"/>
      <c r="E1589"/>
      <c r="F1589"/>
      <c r="G1589"/>
      <c r="H1589" s="329"/>
      <c r="I1589" s="330"/>
    </row>
    <row r="1590" spans="3:9">
      <c r="C1590"/>
      <c r="D1590"/>
      <c r="E1590"/>
      <c r="F1590"/>
      <c r="G1590"/>
      <c r="H1590" s="329"/>
      <c r="I1590" s="330"/>
    </row>
    <row r="1591" spans="3:9">
      <c r="C1591"/>
      <c r="D1591"/>
      <c r="E1591"/>
      <c r="F1591"/>
      <c r="G1591"/>
      <c r="H1591" s="329"/>
      <c r="I1591" s="330"/>
    </row>
    <row r="1592" spans="3:9">
      <c r="C1592"/>
      <c r="D1592"/>
      <c r="E1592"/>
      <c r="F1592"/>
      <c r="G1592"/>
      <c r="H1592" s="329"/>
      <c r="I1592" s="330"/>
    </row>
    <row r="1593" spans="3:9">
      <c r="C1593"/>
      <c r="D1593"/>
      <c r="E1593"/>
      <c r="F1593"/>
      <c r="G1593"/>
      <c r="H1593" s="329"/>
      <c r="I1593" s="330"/>
    </row>
    <row r="1594" spans="3:9">
      <c r="C1594"/>
      <c r="D1594"/>
      <c r="E1594"/>
      <c r="F1594"/>
      <c r="G1594"/>
      <c r="H1594" s="329"/>
      <c r="I1594" s="330"/>
    </row>
    <row r="1595" spans="3:9">
      <c r="C1595"/>
      <c r="D1595"/>
      <c r="E1595"/>
      <c r="F1595"/>
      <c r="G1595"/>
      <c r="H1595" s="329"/>
      <c r="I1595" s="330"/>
    </row>
    <row r="1596" spans="3:9">
      <c r="C1596"/>
      <c r="D1596"/>
      <c r="E1596"/>
      <c r="F1596"/>
      <c r="G1596"/>
      <c r="H1596" s="329"/>
      <c r="I1596" s="330"/>
    </row>
    <row r="1597" spans="3:9">
      <c r="C1597"/>
      <c r="D1597"/>
      <c r="E1597"/>
      <c r="F1597"/>
      <c r="G1597"/>
      <c r="H1597" s="329"/>
      <c r="I1597" s="330"/>
    </row>
    <row r="1598" spans="3:9">
      <c r="C1598"/>
      <c r="D1598"/>
      <c r="E1598"/>
      <c r="F1598"/>
      <c r="G1598"/>
      <c r="H1598" s="329"/>
      <c r="I1598" s="330"/>
    </row>
    <row r="1599" spans="3:9">
      <c r="C1599"/>
      <c r="D1599"/>
      <c r="E1599"/>
      <c r="F1599"/>
      <c r="G1599"/>
      <c r="H1599" s="329"/>
      <c r="I1599" s="330"/>
    </row>
    <row r="1600" spans="3:9">
      <c r="C1600"/>
      <c r="D1600"/>
      <c r="E1600"/>
      <c r="F1600"/>
      <c r="G1600"/>
      <c r="H1600" s="329"/>
      <c r="I1600" s="330"/>
    </row>
    <row r="1601" spans="3:9">
      <c r="C1601"/>
      <c r="D1601"/>
      <c r="E1601"/>
      <c r="F1601"/>
      <c r="G1601"/>
      <c r="H1601" s="329"/>
      <c r="I1601" s="330"/>
    </row>
    <row r="1602" spans="3:9">
      <c r="C1602"/>
      <c r="D1602"/>
      <c r="E1602"/>
      <c r="F1602"/>
      <c r="G1602"/>
      <c r="H1602" s="329"/>
      <c r="I1602" s="330"/>
    </row>
    <row r="1603" spans="3:9">
      <c r="C1603"/>
      <c r="D1603"/>
      <c r="E1603"/>
      <c r="F1603"/>
      <c r="G1603"/>
      <c r="H1603" s="329"/>
      <c r="I1603" s="330"/>
    </row>
    <row r="1604" spans="3:9">
      <c r="C1604"/>
      <c r="D1604"/>
      <c r="E1604"/>
      <c r="F1604"/>
      <c r="G1604"/>
      <c r="H1604" s="329"/>
      <c r="I1604" s="330"/>
    </row>
    <row r="1605" spans="3:9">
      <c r="C1605"/>
      <c r="D1605"/>
      <c r="E1605"/>
      <c r="F1605"/>
      <c r="G1605"/>
      <c r="H1605" s="329"/>
      <c r="I1605" s="330"/>
    </row>
    <row r="1606" spans="3:9">
      <c r="C1606"/>
      <c r="D1606"/>
      <c r="E1606"/>
      <c r="F1606"/>
      <c r="G1606"/>
      <c r="H1606" s="329"/>
      <c r="I1606" s="330"/>
    </row>
    <row r="1607" spans="3:9">
      <c r="C1607"/>
      <c r="D1607"/>
      <c r="E1607"/>
      <c r="F1607"/>
      <c r="G1607"/>
      <c r="H1607" s="329"/>
      <c r="I1607" s="330"/>
    </row>
    <row r="1608" spans="3:9">
      <c r="C1608"/>
      <c r="D1608"/>
      <c r="E1608"/>
      <c r="F1608"/>
      <c r="G1608"/>
      <c r="H1608" s="329"/>
      <c r="I1608" s="330"/>
    </row>
    <row r="1609" spans="3:9">
      <c r="C1609"/>
      <c r="D1609"/>
      <c r="E1609"/>
      <c r="F1609"/>
      <c r="G1609"/>
      <c r="H1609" s="329"/>
      <c r="I1609" s="330"/>
    </row>
    <row r="1610" spans="3:9">
      <c r="C1610"/>
      <c r="D1610"/>
      <c r="E1610"/>
      <c r="F1610"/>
      <c r="G1610"/>
      <c r="H1610" s="329"/>
      <c r="I1610" s="330"/>
    </row>
    <row r="1611" spans="3:9">
      <c r="C1611"/>
      <c r="D1611"/>
      <c r="E1611"/>
      <c r="F1611"/>
      <c r="G1611"/>
      <c r="H1611" s="329"/>
      <c r="I1611" s="330"/>
    </row>
    <row r="1612" spans="3:9">
      <c r="C1612"/>
      <c r="D1612"/>
      <c r="E1612"/>
      <c r="F1612"/>
      <c r="G1612"/>
      <c r="H1612" s="329"/>
      <c r="I1612" s="330"/>
    </row>
    <row r="1613" spans="3:9">
      <c r="C1613"/>
      <c r="D1613"/>
      <c r="E1613"/>
      <c r="F1613"/>
      <c r="G1613"/>
      <c r="H1613" s="329"/>
      <c r="I1613" s="330"/>
    </row>
    <row r="1614" spans="3:9">
      <c r="C1614"/>
      <c r="D1614"/>
      <c r="E1614"/>
      <c r="F1614"/>
      <c r="G1614"/>
      <c r="H1614" s="329"/>
      <c r="I1614" s="330"/>
    </row>
    <row r="1615" spans="3:9">
      <c r="C1615"/>
      <c r="D1615"/>
      <c r="E1615"/>
      <c r="F1615"/>
      <c r="G1615"/>
      <c r="H1615" s="329"/>
      <c r="I1615" s="330"/>
    </row>
    <row r="1616" spans="3:9">
      <c r="C1616"/>
      <c r="D1616"/>
      <c r="E1616"/>
      <c r="F1616"/>
      <c r="G1616"/>
      <c r="H1616" s="329"/>
      <c r="I1616" s="330"/>
    </row>
    <row r="1617" spans="3:9">
      <c r="C1617"/>
      <c r="D1617"/>
      <c r="E1617"/>
      <c r="F1617"/>
      <c r="G1617"/>
      <c r="H1617" s="329"/>
      <c r="I1617" s="330"/>
    </row>
    <row r="1618" spans="3:9">
      <c r="C1618"/>
      <c r="D1618"/>
      <c r="E1618"/>
      <c r="F1618"/>
      <c r="G1618"/>
      <c r="H1618" s="329"/>
      <c r="I1618" s="330"/>
    </row>
    <row r="1619" spans="3:9">
      <c r="C1619"/>
      <c r="D1619"/>
      <c r="E1619"/>
      <c r="F1619"/>
      <c r="G1619"/>
      <c r="H1619" s="329"/>
      <c r="I1619" s="330"/>
    </row>
    <row r="1620" spans="3:9">
      <c r="C1620"/>
      <c r="D1620"/>
      <c r="E1620"/>
      <c r="F1620"/>
      <c r="G1620"/>
      <c r="H1620" s="329"/>
      <c r="I1620" s="330"/>
    </row>
    <row r="1621" spans="3:9">
      <c r="C1621"/>
      <c r="D1621"/>
      <c r="E1621"/>
      <c r="F1621"/>
      <c r="G1621"/>
      <c r="H1621" s="329"/>
      <c r="I1621" s="330"/>
    </row>
    <row r="1622" spans="3:9">
      <c r="C1622"/>
      <c r="D1622"/>
      <c r="E1622"/>
      <c r="F1622"/>
      <c r="G1622"/>
      <c r="H1622" s="329"/>
      <c r="I1622" s="330"/>
    </row>
    <row r="1623" spans="3:9">
      <c r="C1623"/>
      <c r="D1623"/>
      <c r="E1623"/>
      <c r="F1623"/>
      <c r="G1623"/>
      <c r="H1623" s="329"/>
      <c r="I1623" s="330"/>
    </row>
    <row r="1624" spans="3:9">
      <c r="C1624"/>
      <c r="D1624"/>
      <c r="E1624"/>
      <c r="F1624"/>
      <c r="G1624"/>
      <c r="H1624" s="329"/>
      <c r="I1624" s="330"/>
    </row>
    <row r="1625" spans="3:9">
      <c r="C1625"/>
      <c r="D1625"/>
      <c r="E1625"/>
      <c r="F1625"/>
      <c r="G1625"/>
      <c r="H1625" s="329"/>
      <c r="I1625" s="330"/>
    </row>
    <row r="1626" spans="3:9">
      <c r="C1626"/>
      <c r="D1626"/>
      <c r="E1626"/>
      <c r="F1626"/>
      <c r="G1626"/>
      <c r="H1626" s="329"/>
      <c r="I1626" s="330"/>
    </row>
    <row r="1627" spans="3:9">
      <c r="C1627"/>
      <c r="D1627"/>
      <c r="E1627"/>
      <c r="F1627"/>
      <c r="G1627"/>
      <c r="H1627" s="329"/>
      <c r="I1627" s="330"/>
    </row>
    <row r="1628" spans="3:9">
      <c r="C1628"/>
      <c r="D1628"/>
      <c r="E1628"/>
      <c r="F1628"/>
      <c r="G1628"/>
      <c r="H1628" s="329"/>
      <c r="I1628" s="330"/>
    </row>
    <row r="1629" spans="3:9">
      <c r="C1629"/>
      <c r="D1629"/>
      <c r="E1629"/>
      <c r="F1629"/>
      <c r="G1629"/>
      <c r="H1629" s="329"/>
      <c r="I1629" s="330"/>
    </row>
    <row r="1630" spans="3:9">
      <c r="C1630"/>
      <c r="D1630"/>
      <c r="E1630"/>
      <c r="F1630"/>
      <c r="G1630"/>
      <c r="H1630" s="329"/>
      <c r="I1630" s="330"/>
    </row>
    <row r="1631" spans="3:9">
      <c r="C1631"/>
      <c r="D1631"/>
      <c r="E1631"/>
      <c r="F1631"/>
      <c r="G1631"/>
      <c r="H1631" s="329"/>
      <c r="I1631" s="330"/>
    </row>
    <row r="1632" spans="3:9">
      <c r="C1632"/>
      <c r="D1632"/>
      <c r="E1632"/>
      <c r="F1632"/>
      <c r="G1632"/>
      <c r="H1632" s="329"/>
      <c r="I1632" s="330"/>
    </row>
    <row r="1633" spans="3:9">
      <c r="C1633"/>
      <c r="D1633"/>
      <c r="E1633"/>
      <c r="F1633"/>
      <c r="G1633"/>
      <c r="H1633" s="329"/>
      <c r="I1633" s="330"/>
    </row>
    <row r="1634" spans="3:9">
      <c r="C1634"/>
      <c r="D1634"/>
      <c r="E1634"/>
      <c r="F1634"/>
      <c r="G1634"/>
      <c r="H1634" s="329"/>
      <c r="I1634" s="330"/>
    </row>
    <row r="1635" spans="3:9">
      <c r="C1635"/>
      <c r="D1635"/>
      <c r="E1635"/>
      <c r="F1635"/>
      <c r="G1635"/>
      <c r="H1635" s="329"/>
      <c r="I1635" s="330"/>
    </row>
    <row r="1636" spans="3:9">
      <c r="C1636"/>
      <c r="D1636"/>
      <c r="E1636"/>
      <c r="F1636"/>
      <c r="G1636"/>
      <c r="H1636" s="329"/>
      <c r="I1636" s="330"/>
    </row>
    <row r="1637" spans="3:9">
      <c r="C1637"/>
      <c r="D1637"/>
      <c r="E1637"/>
      <c r="F1637"/>
      <c r="G1637"/>
      <c r="H1637" s="329"/>
      <c r="I1637" s="330"/>
    </row>
    <row r="1638" spans="3:9">
      <c r="C1638"/>
      <c r="D1638"/>
      <c r="E1638"/>
      <c r="F1638"/>
      <c r="G1638"/>
      <c r="H1638" s="329"/>
      <c r="I1638" s="330"/>
    </row>
    <row r="1639" spans="3:9">
      <c r="C1639"/>
      <c r="D1639"/>
      <c r="E1639"/>
      <c r="F1639"/>
      <c r="G1639"/>
      <c r="H1639" s="329"/>
      <c r="I1639" s="330"/>
    </row>
    <row r="1640" spans="3:9">
      <c r="C1640"/>
      <c r="D1640"/>
      <c r="E1640"/>
      <c r="F1640"/>
      <c r="G1640"/>
      <c r="H1640" s="329"/>
      <c r="I1640" s="330"/>
    </row>
    <row r="1641" spans="3:9">
      <c r="C1641"/>
      <c r="D1641"/>
      <c r="E1641"/>
      <c r="F1641"/>
      <c r="G1641"/>
      <c r="H1641" s="329"/>
      <c r="I1641" s="330"/>
    </row>
    <row r="1642" spans="3:9">
      <c r="C1642"/>
      <c r="D1642"/>
      <c r="E1642"/>
      <c r="F1642"/>
      <c r="G1642"/>
      <c r="H1642" s="329"/>
      <c r="I1642" s="330"/>
    </row>
    <row r="1643" spans="3:9">
      <c r="C1643"/>
      <c r="D1643"/>
      <c r="E1643"/>
      <c r="F1643"/>
      <c r="G1643"/>
      <c r="H1643" s="329"/>
      <c r="I1643" s="330"/>
    </row>
    <row r="1644" spans="3:9">
      <c r="C1644"/>
      <c r="D1644"/>
      <c r="E1644"/>
      <c r="F1644"/>
      <c r="G1644"/>
      <c r="H1644" s="329"/>
      <c r="I1644" s="330"/>
    </row>
    <row r="1645" spans="3:9">
      <c r="C1645"/>
      <c r="D1645"/>
      <c r="E1645"/>
      <c r="F1645"/>
      <c r="G1645"/>
      <c r="H1645" s="329"/>
      <c r="I1645" s="330"/>
    </row>
    <row r="1646" spans="3:9">
      <c r="C1646"/>
      <c r="D1646"/>
      <c r="E1646"/>
      <c r="F1646"/>
      <c r="G1646"/>
      <c r="H1646" s="329"/>
      <c r="I1646" s="330"/>
    </row>
    <row r="1647" spans="3:9">
      <c r="C1647"/>
      <c r="D1647"/>
      <c r="E1647"/>
      <c r="F1647"/>
      <c r="G1647"/>
      <c r="H1647" s="329"/>
      <c r="I1647" s="330"/>
    </row>
    <row r="1648" spans="3:9">
      <c r="C1648"/>
      <c r="D1648"/>
      <c r="E1648"/>
      <c r="F1648"/>
      <c r="G1648"/>
      <c r="H1648" s="329"/>
      <c r="I1648" s="330"/>
    </row>
    <row r="1649" spans="3:9">
      <c r="C1649"/>
      <c r="D1649"/>
      <c r="E1649"/>
      <c r="F1649"/>
      <c r="G1649"/>
      <c r="H1649" s="329"/>
      <c r="I1649" s="330"/>
    </row>
    <row r="1650" spans="3:9">
      <c r="C1650"/>
      <c r="D1650"/>
      <c r="E1650"/>
      <c r="F1650"/>
      <c r="G1650"/>
      <c r="H1650" s="329"/>
      <c r="I1650" s="330"/>
    </row>
    <row r="1651" spans="3:9">
      <c r="C1651"/>
      <c r="D1651"/>
      <c r="E1651"/>
      <c r="F1651"/>
      <c r="G1651"/>
      <c r="H1651" s="329"/>
      <c r="I1651" s="330"/>
    </row>
    <row r="1652" spans="3:9">
      <c r="C1652"/>
      <c r="D1652"/>
      <c r="E1652"/>
      <c r="F1652"/>
      <c r="G1652"/>
      <c r="H1652" s="329"/>
      <c r="I1652" s="330"/>
    </row>
    <row r="1653" spans="3:9">
      <c r="C1653"/>
      <c r="D1653"/>
      <c r="E1653"/>
      <c r="F1653"/>
      <c r="G1653"/>
      <c r="H1653" s="329"/>
      <c r="I1653" s="330"/>
    </row>
    <row r="1654" spans="3:9">
      <c r="C1654"/>
      <c r="D1654"/>
      <c r="E1654"/>
      <c r="F1654"/>
      <c r="G1654"/>
      <c r="H1654" s="329"/>
      <c r="I1654" s="330"/>
    </row>
    <row r="1655" spans="3:9">
      <c r="C1655"/>
      <c r="D1655"/>
      <c r="E1655"/>
      <c r="F1655"/>
      <c r="G1655"/>
      <c r="H1655" s="329"/>
      <c r="I1655" s="330"/>
    </row>
    <row r="1656" spans="3:9">
      <c r="C1656"/>
      <c r="D1656"/>
      <c r="E1656"/>
      <c r="F1656"/>
      <c r="G1656"/>
      <c r="H1656" s="329"/>
      <c r="I1656" s="330"/>
    </row>
    <row r="1657" spans="3:9">
      <c r="C1657"/>
      <c r="D1657"/>
      <c r="E1657"/>
      <c r="F1657"/>
      <c r="G1657"/>
      <c r="H1657" s="329"/>
      <c r="I1657" s="330"/>
    </row>
    <row r="1658" spans="3:9">
      <c r="C1658"/>
      <c r="D1658"/>
      <c r="E1658"/>
      <c r="F1658"/>
      <c r="G1658"/>
      <c r="H1658" s="329"/>
      <c r="I1658" s="330"/>
    </row>
    <row r="1659" spans="3:9">
      <c r="C1659"/>
      <c r="D1659"/>
      <c r="E1659"/>
      <c r="F1659"/>
      <c r="G1659"/>
      <c r="H1659" s="329"/>
      <c r="I1659" s="330"/>
    </row>
    <row r="1660" spans="3:9">
      <c r="C1660"/>
      <c r="D1660"/>
      <c r="E1660"/>
      <c r="F1660"/>
      <c r="G1660"/>
      <c r="H1660" s="329"/>
      <c r="I1660" s="330"/>
    </row>
    <row r="1661" spans="3:9">
      <c r="C1661"/>
      <c r="D1661"/>
      <c r="E1661"/>
      <c r="F1661"/>
      <c r="G1661"/>
      <c r="H1661" s="329"/>
      <c r="I1661" s="330"/>
    </row>
    <row r="1662" spans="3:9">
      <c r="C1662"/>
      <c r="D1662"/>
      <c r="E1662"/>
      <c r="F1662"/>
      <c r="G1662"/>
      <c r="H1662" s="329"/>
      <c r="I1662" s="330"/>
    </row>
    <row r="1663" spans="3:9">
      <c r="C1663"/>
      <c r="D1663"/>
      <c r="E1663"/>
      <c r="F1663"/>
      <c r="G1663"/>
      <c r="H1663" s="329"/>
      <c r="I1663" s="330"/>
    </row>
    <row r="1664" spans="3:9">
      <c r="C1664"/>
      <c r="D1664"/>
      <c r="E1664"/>
      <c r="F1664"/>
      <c r="G1664"/>
      <c r="H1664" s="329"/>
      <c r="I1664" s="330"/>
    </row>
    <row r="1665" spans="3:9">
      <c r="C1665"/>
      <c r="D1665"/>
      <c r="E1665"/>
      <c r="F1665"/>
      <c r="G1665"/>
      <c r="H1665" s="329"/>
      <c r="I1665" s="330"/>
    </row>
    <row r="1666" spans="3:9">
      <c r="C1666"/>
      <c r="D1666"/>
      <c r="E1666"/>
      <c r="F1666"/>
      <c r="G1666"/>
      <c r="H1666" s="329"/>
      <c r="I1666" s="330"/>
    </row>
    <row r="1667" spans="3:9">
      <c r="C1667"/>
      <c r="D1667"/>
      <c r="E1667"/>
      <c r="F1667"/>
      <c r="G1667"/>
      <c r="H1667" s="329"/>
      <c r="I1667" s="330"/>
    </row>
    <row r="1668" spans="3:9">
      <c r="C1668"/>
      <c r="D1668"/>
      <c r="E1668"/>
      <c r="F1668"/>
      <c r="G1668"/>
      <c r="H1668" s="329"/>
      <c r="I1668" s="330"/>
    </row>
    <row r="1669" spans="3:9">
      <c r="C1669"/>
      <c r="D1669"/>
      <c r="E1669"/>
      <c r="F1669"/>
      <c r="G1669"/>
      <c r="H1669" s="329"/>
      <c r="I1669" s="330"/>
    </row>
    <row r="1670" spans="3:9">
      <c r="C1670"/>
      <c r="D1670"/>
      <c r="E1670"/>
      <c r="F1670"/>
      <c r="G1670"/>
      <c r="H1670" s="329"/>
      <c r="I1670" s="330"/>
    </row>
    <row r="1671" spans="3:9">
      <c r="C1671"/>
      <c r="D1671"/>
      <c r="E1671"/>
      <c r="F1671"/>
      <c r="G1671"/>
      <c r="H1671" s="329"/>
      <c r="I1671" s="330"/>
    </row>
    <row r="1672" spans="3:9">
      <c r="C1672"/>
      <c r="D1672"/>
      <c r="E1672"/>
      <c r="F1672"/>
      <c r="G1672"/>
      <c r="H1672" s="329"/>
      <c r="I1672" s="330"/>
    </row>
    <row r="1673" spans="3:9">
      <c r="C1673"/>
      <c r="D1673"/>
      <c r="E1673"/>
      <c r="F1673"/>
      <c r="G1673"/>
      <c r="H1673" s="329"/>
      <c r="I1673" s="330"/>
    </row>
    <row r="1674" spans="3:9">
      <c r="C1674"/>
      <c r="D1674"/>
      <c r="E1674"/>
      <c r="F1674"/>
      <c r="G1674"/>
      <c r="H1674" s="329"/>
      <c r="I1674" s="330"/>
    </row>
    <row r="1675" spans="3:9">
      <c r="C1675"/>
      <c r="D1675"/>
      <c r="E1675"/>
      <c r="F1675"/>
      <c r="G1675"/>
      <c r="H1675" s="329"/>
      <c r="I1675" s="330"/>
    </row>
    <row r="1676" spans="3:9">
      <c r="C1676"/>
      <c r="D1676"/>
      <c r="E1676"/>
      <c r="F1676"/>
      <c r="G1676"/>
      <c r="H1676" s="329"/>
      <c r="I1676" s="330"/>
    </row>
    <row r="1677" spans="3:9">
      <c r="C1677"/>
      <c r="D1677"/>
      <c r="E1677"/>
      <c r="F1677"/>
      <c r="G1677"/>
      <c r="H1677" s="329"/>
      <c r="I1677" s="330"/>
    </row>
    <row r="1678" spans="3:9">
      <c r="C1678"/>
      <c r="D1678"/>
      <c r="E1678"/>
      <c r="F1678"/>
      <c r="G1678"/>
      <c r="H1678" s="329"/>
      <c r="I1678" s="330"/>
    </row>
    <row r="1679" spans="3:9">
      <c r="C1679"/>
      <c r="D1679"/>
      <c r="E1679"/>
      <c r="F1679"/>
      <c r="G1679"/>
      <c r="H1679" s="329"/>
      <c r="I1679" s="330"/>
    </row>
    <row r="1680" spans="3:9">
      <c r="C1680"/>
      <c r="D1680"/>
      <c r="E1680"/>
      <c r="F1680"/>
      <c r="G1680"/>
      <c r="H1680" s="329"/>
      <c r="I1680" s="330"/>
    </row>
    <row r="1681" spans="3:9">
      <c r="C1681"/>
      <c r="D1681"/>
      <c r="E1681"/>
      <c r="F1681"/>
      <c r="G1681"/>
      <c r="H1681" s="329"/>
      <c r="I1681" s="330"/>
    </row>
    <row r="1682" spans="3:9">
      <c r="C1682"/>
      <c r="D1682"/>
      <c r="E1682"/>
      <c r="F1682"/>
      <c r="G1682"/>
      <c r="H1682" s="329"/>
      <c r="I1682" s="330"/>
    </row>
    <row r="1683" spans="3:9">
      <c r="C1683"/>
      <c r="D1683"/>
      <c r="E1683"/>
      <c r="F1683"/>
      <c r="G1683"/>
      <c r="H1683" s="329"/>
      <c r="I1683" s="330"/>
    </row>
    <row r="1684" spans="3:9">
      <c r="C1684"/>
      <c r="D1684"/>
      <c r="E1684"/>
      <c r="F1684"/>
      <c r="G1684"/>
      <c r="H1684" s="329"/>
      <c r="I1684" s="330"/>
    </row>
    <row r="1685" spans="3:9">
      <c r="C1685"/>
      <c r="D1685"/>
      <c r="E1685"/>
      <c r="F1685"/>
      <c r="G1685"/>
      <c r="H1685" s="329"/>
      <c r="I1685" s="330"/>
    </row>
    <row r="1686" spans="3:9">
      <c r="C1686"/>
      <c r="D1686"/>
      <c r="E1686"/>
      <c r="F1686"/>
      <c r="G1686"/>
      <c r="H1686" s="329"/>
      <c r="I1686" s="330"/>
    </row>
    <row r="1687" spans="3:9">
      <c r="C1687"/>
      <c r="D1687"/>
      <c r="E1687"/>
      <c r="F1687"/>
      <c r="G1687"/>
      <c r="H1687" s="329"/>
      <c r="I1687" s="330"/>
    </row>
    <row r="1688" spans="3:9">
      <c r="C1688"/>
      <c r="D1688"/>
      <c r="E1688"/>
      <c r="F1688"/>
      <c r="G1688"/>
      <c r="H1688" s="329"/>
      <c r="I1688" s="330"/>
    </row>
    <row r="1689" spans="3:9">
      <c r="C1689"/>
      <c r="D1689"/>
      <c r="E1689"/>
      <c r="F1689"/>
      <c r="G1689"/>
      <c r="H1689" s="329"/>
      <c r="I1689" s="330"/>
    </row>
    <row r="1690" spans="3:9">
      <c r="C1690"/>
      <c r="D1690"/>
      <c r="E1690"/>
      <c r="F1690"/>
      <c r="G1690"/>
      <c r="H1690" s="329"/>
      <c r="I1690" s="330"/>
    </row>
    <row r="1691" spans="3:9">
      <c r="C1691"/>
      <c r="D1691"/>
      <c r="E1691"/>
      <c r="F1691"/>
      <c r="G1691"/>
      <c r="H1691" s="329"/>
      <c r="I1691" s="330"/>
    </row>
    <row r="1692" spans="3:9">
      <c r="C1692"/>
      <c r="D1692"/>
      <c r="E1692"/>
      <c r="F1692"/>
      <c r="G1692"/>
      <c r="H1692" s="329"/>
      <c r="I1692" s="330"/>
    </row>
    <row r="1693" spans="3:9">
      <c r="C1693"/>
      <c r="D1693"/>
      <c r="E1693"/>
      <c r="F1693"/>
      <c r="G1693"/>
      <c r="H1693" s="329"/>
      <c r="I1693" s="330"/>
    </row>
    <row r="1694" spans="3:9">
      <c r="C1694"/>
      <c r="D1694"/>
      <c r="E1694"/>
      <c r="F1694"/>
      <c r="G1694"/>
      <c r="H1694" s="329"/>
      <c r="I1694" s="330"/>
    </row>
    <row r="1695" spans="3:9">
      <c r="C1695"/>
      <c r="D1695"/>
      <c r="E1695"/>
      <c r="F1695"/>
      <c r="G1695"/>
      <c r="H1695" s="329"/>
      <c r="I1695" s="330"/>
    </row>
    <row r="1696" spans="3:9">
      <c r="C1696"/>
      <c r="D1696"/>
      <c r="E1696"/>
      <c r="F1696"/>
      <c r="G1696"/>
      <c r="H1696" s="329"/>
      <c r="I1696" s="330"/>
    </row>
    <row r="1697" spans="3:9">
      <c r="C1697"/>
      <c r="D1697"/>
      <c r="E1697"/>
      <c r="F1697"/>
      <c r="G1697"/>
      <c r="H1697" s="329"/>
      <c r="I1697" s="330"/>
    </row>
    <row r="1698" spans="3:9">
      <c r="C1698"/>
      <c r="D1698"/>
      <c r="E1698"/>
      <c r="F1698"/>
      <c r="G1698"/>
      <c r="H1698" s="329"/>
      <c r="I1698" s="330"/>
    </row>
    <row r="1699" spans="3:9">
      <c r="C1699"/>
      <c r="D1699"/>
      <c r="E1699"/>
      <c r="F1699"/>
      <c r="G1699"/>
      <c r="H1699" s="329"/>
      <c r="I1699" s="330"/>
    </row>
    <row r="1700" spans="3:9">
      <c r="C1700"/>
      <c r="D1700"/>
      <c r="E1700"/>
      <c r="F1700"/>
      <c r="G1700"/>
      <c r="H1700" s="329"/>
      <c r="I1700" s="330"/>
    </row>
    <row r="1701" spans="3:9">
      <c r="C1701"/>
      <c r="D1701"/>
      <c r="E1701"/>
      <c r="F1701"/>
      <c r="G1701"/>
      <c r="H1701" s="329"/>
      <c r="I1701" s="330"/>
    </row>
    <row r="1702" spans="3:9">
      <c r="C1702"/>
      <c r="D1702"/>
      <c r="E1702"/>
      <c r="F1702"/>
      <c r="G1702"/>
      <c r="H1702" s="329"/>
      <c r="I1702" s="330"/>
    </row>
    <row r="1703" spans="3:9">
      <c r="C1703"/>
      <c r="D1703"/>
      <c r="E1703"/>
      <c r="F1703"/>
      <c r="G1703"/>
      <c r="H1703" s="329"/>
      <c r="I1703" s="330"/>
    </row>
    <row r="1704" spans="3:9">
      <c r="C1704"/>
      <c r="D1704"/>
      <c r="E1704"/>
      <c r="F1704"/>
      <c r="G1704"/>
      <c r="H1704" s="329"/>
      <c r="I1704" s="330"/>
    </row>
    <row r="1705" spans="3:9">
      <c r="C1705"/>
      <c r="D1705"/>
      <c r="E1705"/>
      <c r="F1705"/>
      <c r="G1705"/>
      <c r="H1705" s="329"/>
      <c r="I1705" s="330"/>
    </row>
    <row r="1706" spans="3:9">
      <c r="C1706"/>
      <c r="D1706"/>
      <c r="E1706"/>
      <c r="F1706"/>
      <c r="G1706"/>
      <c r="H1706" s="329"/>
      <c r="I1706" s="330"/>
    </row>
    <row r="1707" spans="3:9">
      <c r="C1707"/>
      <c r="D1707"/>
      <c r="E1707"/>
      <c r="F1707"/>
      <c r="G1707"/>
      <c r="H1707" s="329"/>
      <c r="I1707" s="330"/>
    </row>
    <row r="1708" spans="3:9">
      <c r="C1708"/>
      <c r="D1708"/>
      <c r="E1708"/>
      <c r="F1708"/>
      <c r="G1708"/>
      <c r="H1708" s="329"/>
      <c r="I1708" s="330"/>
    </row>
    <row r="1709" spans="3:9">
      <c r="C1709"/>
      <c r="D1709"/>
      <c r="E1709"/>
      <c r="F1709"/>
      <c r="G1709"/>
      <c r="H1709" s="329"/>
      <c r="I1709" s="330"/>
    </row>
    <row r="1710" spans="3:9">
      <c r="C1710"/>
      <c r="D1710"/>
      <c r="E1710"/>
      <c r="F1710"/>
      <c r="G1710"/>
      <c r="H1710" s="329"/>
      <c r="I1710" s="330"/>
    </row>
    <row r="1711" spans="3:9">
      <c r="C1711"/>
      <c r="D1711"/>
      <c r="E1711"/>
      <c r="F1711"/>
      <c r="G1711"/>
      <c r="H1711" s="329"/>
      <c r="I1711" s="330"/>
    </row>
    <row r="1712" spans="3:9">
      <c r="C1712"/>
      <c r="D1712"/>
      <c r="E1712"/>
      <c r="F1712"/>
      <c r="G1712"/>
      <c r="H1712" s="329"/>
      <c r="I1712" s="330"/>
    </row>
    <row r="1713" spans="3:9">
      <c r="C1713"/>
      <c r="D1713"/>
      <c r="E1713"/>
      <c r="F1713"/>
      <c r="G1713"/>
      <c r="H1713" s="329"/>
      <c r="I1713" s="330"/>
    </row>
    <row r="1714" spans="3:9">
      <c r="C1714"/>
      <c r="D1714"/>
      <c r="E1714"/>
      <c r="F1714"/>
      <c r="G1714"/>
      <c r="H1714" s="329"/>
      <c r="I1714" s="330"/>
    </row>
    <row r="1715" spans="3:9">
      <c r="C1715"/>
      <c r="D1715"/>
      <c r="E1715"/>
      <c r="F1715"/>
      <c r="G1715"/>
      <c r="H1715" s="329"/>
      <c r="I1715" s="330"/>
    </row>
    <row r="1716" spans="3:9">
      <c r="C1716"/>
      <c r="D1716"/>
      <c r="E1716"/>
      <c r="F1716"/>
      <c r="G1716"/>
      <c r="H1716" s="329"/>
      <c r="I1716" s="330"/>
    </row>
    <row r="1717" spans="3:9">
      <c r="C1717"/>
      <c r="D1717"/>
      <c r="E1717"/>
      <c r="F1717"/>
      <c r="G1717"/>
      <c r="H1717" s="329"/>
      <c r="I1717" s="330"/>
    </row>
    <row r="1718" spans="3:9">
      <c r="C1718"/>
      <c r="D1718"/>
      <c r="E1718"/>
      <c r="F1718"/>
      <c r="G1718"/>
      <c r="H1718" s="329"/>
      <c r="I1718" s="330"/>
    </row>
    <row r="1719" spans="3:9">
      <c r="C1719"/>
      <c r="D1719"/>
      <c r="E1719"/>
      <c r="F1719"/>
      <c r="G1719"/>
      <c r="H1719" s="329"/>
      <c r="I1719" s="330"/>
    </row>
    <row r="1720" spans="3:9">
      <c r="C1720"/>
      <c r="D1720"/>
      <c r="E1720"/>
      <c r="F1720"/>
      <c r="G1720"/>
      <c r="H1720" s="329"/>
      <c r="I1720" s="330"/>
    </row>
    <row r="1721" spans="3:9">
      <c r="C1721"/>
      <c r="D1721"/>
      <c r="E1721"/>
      <c r="F1721"/>
      <c r="G1721"/>
      <c r="H1721" s="329"/>
      <c r="I1721" s="330"/>
    </row>
    <row r="1722" spans="3:9">
      <c r="C1722"/>
      <c r="D1722"/>
      <c r="E1722"/>
      <c r="F1722"/>
      <c r="G1722"/>
      <c r="H1722" s="329"/>
      <c r="I1722" s="330"/>
    </row>
    <row r="1723" spans="3:9">
      <c r="C1723"/>
      <c r="D1723"/>
      <c r="E1723"/>
      <c r="F1723"/>
      <c r="G1723"/>
      <c r="H1723" s="329"/>
      <c r="I1723" s="330"/>
    </row>
    <row r="1724" spans="3:9">
      <c r="C1724"/>
      <c r="D1724"/>
      <c r="E1724"/>
      <c r="F1724"/>
      <c r="G1724"/>
      <c r="H1724" s="329"/>
      <c r="I1724" s="330"/>
    </row>
    <row r="1725" spans="3:9">
      <c r="C1725"/>
      <c r="D1725"/>
      <c r="E1725"/>
      <c r="F1725"/>
      <c r="G1725"/>
      <c r="H1725" s="329"/>
      <c r="I1725" s="330"/>
    </row>
    <row r="1726" spans="3:9">
      <c r="C1726"/>
      <c r="D1726"/>
      <c r="E1726"/>
      <c r="F1726"/>
      <c r="G1726"/>
      <c r="H1726" s="329"/>
      <c r="I1726" s="330"/>
    </row>
    <row r="1727" spans="3:9">
      <c r="C1727"/>
      <c r="D1727"/>
      <c r="E1727"/>
      <c r="F1727"/>
      <c r="G1727"/>
      <c r="H1727" s="329"/>
      <c r="I1727" s="330"/>
    </row>
    <row r="1728" spans="3:9">
      <c r="C1728"/>
      <c r="D1728"/>
      <c r="E1728"/>
      <c r="F1728"/>
      <c r="G1728"/>
      <c r="H1728" s="329"/>
      <c r="I1728" s="330"/>
    </row>
    <row r="1729" spans="3:9">
      <c r="C1729"/>
      <c r="D1729"/>
      <c r="E1729"/>
      <c r="F1729"/>
      <c r="G1729"/>
      <c r="H1729" s="329"/>
      <c r="I1729" s="330"/>
    </row>
    <row r="1730" spans="3:9">
      <c r="C1730"/>
      <c r="D1730"/>
      <c r="E1730"/>
      <c r="F1730"/>
      <c r="G1730"/>
      <c r="H1730" s="329"/>
      <c r="I1730" s="330"/>
    </row>
    <row r="1731" spans="3:9">
      <c r="C1731"/>
      <c r="D1731"/>
      <c r="E1731"/>
      <c r="F1731"/>
      <c r="G1731"/>
      <c r="H1731" s="329"/>
      <c r="I1731" s="330"/>
    </row>
    <row r="1732" spans="3:9">
      <c r="C1732"/>
      <c r="D1732"/>
      <c r="E1732"/>
      <c r="F1732"/>
      <c r="G1732"/>
      <c r="H1732" s="329"/>
      <c r="I1732" s="330"/>
    </row>
    <row r="1733" spans="3:9">
      <c r="C1733"/>
      <c r="D1733"/>
      <c r="E1733"/>
      <c r="F1733"/>
      <c r="G1733"/>
      <c r="H1733" s="329"/>
      <c r="I1733" s="330"/>
    </row>
    <row r="1734" spans="3:9">
      <c r="C1734"/>
      <c r="D1734"/>
      <c r="E1734"/>
      <c r="F1734"/>
      <c r="G1734"/>
      <c r="H1734" s="329"/>
      <c r="I1734" s="330"/>
    </row>
    <row r="1735" spans="3:9">
      <c r="C1735"/>
      <c r="D1735"/>
      <c r="E1735"/>
      <c r="F1735"/>
      <c r="G1735"/>
      <c r="H1735" s="329"/>
      <c r="I1735" s="330"/>
    </row>
    <row r="1736" spans="3:9">
      <c r="C1736"/>
      <c r="D1736"/>
      <c r="E1736"/>
      <c r="F1736"/>
      <c r="G1736"/>
      <c r="H1736" s="329"/>
      <c r="I1736" s="330"/>
    </row>
    <row r="1737" spans="3:9">
      <c r="C1737"/>
      <c r="D1737"/>
      <c r="E1737"/>
      <c r="F1737"/>
      <c r="G1737"/>
      <c r="H1737" s="329"/>
      <c r="I1737" s="330"/>
    </row>
    <row r="1738" spans="3:9">
      <c r="C1738"/>
      <c r="D1738"/>
      <c r="E1738"/>
      <c r="F1738"/>
      <c r="G1738"/>
      <c r="H1738" s="329"/>
      <c r="I1738" s="330"/>
    </row>
    <row r="1739" spans="3:9">
      <c r="C1739"/>
      <c r="D1739"/>
      <c r="E1739"/>
      <c r="F1739"/>
      <c r="G1739"/>
      <c r="H1739" s="329"/>
      <c r="I1739" s="330"/>
    </row>
    <row r="1740" spans="3:9">
      <c r="C1740"/>
      <c r="D1740"/>
      <c r="E1740"/>
      <c r="F1740"/>
      <c r="G1740"/>
      <c r="H1740" s="329"/>
      <c r="I1740" s="330"/>
    </row>
    <row r="1741" spans="3:9">
      <c r="C1741"/>
      <c r="D1741"/>
      <c r="E1741"/>
      <c r="F1741"/>
      <c r="G1741"/>
      <c r="H1741" s="329"/>
      <c r="I1741" s="330"/>
    </row>
    <row r="1742" spans="3:9">
      <c r="C1742"/>
      <c r="D1742"/>
      <c r="E1742"/>
      <c r="F1742"/>
      <c r="G1742"/>
      <c r="H1742" s="329"/>
      <c r="I1742" s="330"/>
    </row>
    <row r="1743" spans="3:9">
      <c r="C1743"/>
      <c r="D1743"/>
      <c r="E1743"/>
      <c r="F1743"/>
      <c r="G1743"/>
      <c r="H1743" s="329"/>
      <c r="I1743" s="330"/>
    </row>
    <row r="1744" spans="3:9">
      <c r="C1744"/>
      <c r="D1744"/>
      <c r="E1744"/>
      <c r="F1744"/>
      <c r="G1744"/>
      <c r="H1744" s="329"/>
      <c r="I1744" s="330"/>
    </row>
    <row r="1745" spans="3:9">
      <c r="C1745"/>
      <c r="D1745"/>
      <c r="E1745"/>
      <c r="F1745"/>
      <c r="G1745"/>
      <c r="H1745" s="329"/>
      <c r="I1745" s="330"/>
    </row>
    <row r="1746" spans="3:9">
      <c r="C1746"/>
      <c r="D1746"/>
      <c r="E1746"/>
      <c r="F1746"/>
      <c r="G1746"/>
      <c r="H1746" s="329"/>
      <c r="I1746" s="330"/>
    </row>
    <row r="1747" spans="3:9">
      <c r="C1747"/>
      <c r="D1747"/>
      <c r="E1747"/>
      <c r="F1747"/>
      <c r="G1747"/>
      <c r="H1747" s="329"/>
      <c r="I1747" s="330"/>
    </row>
    <row r="1748" spans="3:9">
      <c r="C1748"/>
      <c r="D1748"/>
      <c r="E1748"/>
      <c r="F1748"/>
      <c r="G1748"/>
      <c r="H1748" s="329"/>
      <c r="I1748" s="330"/>
    </row>
    <row r="1749" spans="3:9">
      <c r="C1749"/>
      <c r="D1749"/>
      <c r="E1749"/>
      <c r="F1749"/>
      <c r="G1749"/>
      <c r="H1749" s="329"/>
      <c r="I1749" s="330"/>
    </row>
    <row r="1750" spans="3:9">
      <c r="C1750"/>
      <c r="D1750"/>
      <c r="E1750"/>
      <c r="F1750"/>
      <c r="G1750"/>
      <c r="H1750" s="329"/>
      <c r="I1750" s="330"/>
    </row>
    <row r="1751" spans="3:9">
      <c r="C1751"/>
      <c r="D1751"/>
      <c r="E1751"/>
      <c r="F1751"/>
      <c r="G1751"/>
      <c r="H1751" s="329"/>
      <c r="I1751" s="330"/>
    </row>
    <row r="1752" spans="3:9">
      <c r="C1752"/>
      <c r="D1752"/>
      <c r="E1752"/>
      <c r="F1752"/>
      <c r="G1752"/>
      <c r="H1752" s="329"/>
      <c r="I1752" s="330"/>
    </row>
    <row r="1753" spans="3:9">
      <c r="C1753"/>
      <c r="D1753"/>
      <c r="E1753"/>
      <c r="F1753"/>
      <c r="G1753"/>
      <c r="H1753" s="329"/>
      <c r="I1753" s="330"/>
    </row>
    <row r="1754" spans="3:9">
      <c r="C1754"/>
      <c r="D1754"/>
      <c r="E1754"/>
      <c r="F1754"/>
      <c r="G1754"/>
      <c r="H1754" s="329"/>
      <c r="I1754" s="330"/>
    </row>
    <row r="1755" spans="3:9">
      <c r="C1755"/>
      <c r="D1755"/>
      <c r="E1755"/>
      <c r="F1755"/>
      <c r="G1755"/>
      <c r="H1755" s="329"/>
      <c r="I1755" s="330"/>
    </row>
    <row r="1756" spans="3:9">
      <c r="C1756"/>
      <c r="D1756"/>
      <c r="E1756"/>
      <c r="F1756"/>
      <c r="G1756"/>
      <c r="H1756" s="329"/>
      <c r="I1756" s="330"/>
    </row>
    <row r="1757" spans="3:9">
      <c r="C1757"/>
      <c r="D1757"/>
      <c r="E1757"/>
      <c r="F1757"/>
      <c r="G1757"/>
      <c r="H1757" s="329"/>
      <c r="I1757" s="330"/>
    </row>
    <row r="1758" spans="3:9">
      <c r="C1758"/>
      <c r="D1758"/>
      <c r="E1758"/>
      <c r="F1758"/>
      <c r="G1758"/>
      <c r="H1758" s="329"/>
      <c r="I1758" s="330"/>
    </row>
    <row r="1759" spans="3:9">
      <c r="C1759"/>
      <c r="D1759"/>
      <c r="E1759"/>
      <c r="F1759"/>
      <c r="G1759"/>
      <c r="H1759" s="329"/>
      <c r="I1759" s="330"/>
    </row>
    <row r="1760" spans="3:9">
      <c r="C1760"/>
      <c r="D1760"/>
      <c r="E1760"/>
      <c r="F1760"/>
      <c r="G1760"/>
      <c r="H1760" s="329"/>
      <c r="I1760" s="330"/>
    </row>
    <row r="1761" spans="3:9">
      <c r="C1761"/>
      <c r="D1761"/>
      <c r="E1761"/>
      <c r="F1761"/>
      <c r="G1761"/>
      <c r="H1761" s="329"/>
      <c r="I1761" s="330"/>
    </row>
    <row r="1762" spans="3:9">
      <c r="C1762"/>
      <c r="D1762"/>
      <c r="E1762"/>
      <c r="F1762"/>
      <c r="G1762"/>
      <c r="H1762" s="329"/>
      <c r="I1762" s="330"/>
    </row>
    <row r="1763" spans="3:9">
      <c r="C1763"/>
      <c r="D1763"/>
      <c r="E1763"/>
      <c r="F1763"/>
      <c r="G1763"/>
      <c r="H1763" s="329"/>
      <c r="I1763" s="330"/>
    </row>
    <row r="1764" spans="3:9">
      <c r="C1764"/>
      <c r="D1764"/>
      <c r="E1764"/>
      <c r="F1764"/>
      <c r="G1764"/>
      <c r="H1764" s="329"/>
      <c r="I1764" s="330"/>
    </row>
    <row r="1765" spans="3:9">
      <c r="C1765"/>
      <c r="D1765"/>
      <c r="E1765"/>
      <c r="F1765"/>
      <c r="G1765"/>
      <c r="H1765" s="329"/>
      <c r="I1765" s="330"/>
    </row>
    <row r="1766" spans="3:9">
      <c r="C1766"/>
      <c r="D1766"/>
      <c r="E1766"/>
      <c r="F1766"/>
      <c r="G1766"/>
      <c r="H1766" s="329"/>
      <c r="I1766" s="330"/>
    </row>
    <row r="1767" spans="3:9">
      <c r="C1767"/>
      <c r="D1767"/>
      <c r="E1767"/>
      <c r="F1767"/>
      <c r="G1767"/>
      <c r="H1767" s="329"/>
      <c r="I1767" s="330"/>
    </row>
    <row r="1768" spans="3:9">
      <c r="C1768"/>
      <c r="D1768"/>
      <c r="E1768"/>
      <c r="F1768"/>
      <c r="G1768"/>
      <c r="H1768" s="329"/>
      <c r="I1768" s="330"/>
    </row>
    <row r="1769" spans="3:9">
      <c r="C1769"/>
      <c r="D1769"/>
      <c r="E1769"/>
      <c r="F1769"/>
      <c r="G1769"/>
      <c r="H1769" s="329"/>
      <c r="I1769" s="330"/>
    </row>
    <row r="1770" spans="3:9">
      <c r="C1770"/>
      <c r="D1770"/>
      <c r="E1770"/>
      <c r="F1770"/>
      <c r="G1770"/>
      <c r="H1770" s="329"/>
      <c r="I1770" s="330"/>
    </row>
    <row r="1771" spans="3:9">
      <c r="C1771"/>
      <c r="D1771"/>
      <c r="E1771"/>
      <c r="F1771"/>
      <c r="G1771"/>
      <c r="H1771" s="329"/>
      <c r="I1771" s="330"/>
    </row>
    <row r="1772" spans="3:9">
      <c r="C1772"/>
      <c r="D1772"/>
      <c r="E1772"/>
      <c r="F1772"/>
      <c r="G1772"/>
      <c r="H1772" s="329"/>
      <c r="I1772" s="330"/>
    </row>
    <row r="1773" spans="3:9">
      <c r="C1773"/>
      <c r="D1773"/>
      <c r="E1773"/>
      <c r="F1773"/>
      <c r="G1773"/>
      <c r="H1773" s="329"/>
      <c r="I1773" s="330"/>
    </row>
    <row r="1774" spans="3:9">
      <c r="C1774"/>
      <c r="D1774"/>
      <c r="E1774"/>
      <c r="F1774"/>
      <c r="G1774"/>
      <c r="H1774" s="329"/>
      <c r="I1774" s="330"/>
    </row>
    <row r="1775" spans="3:9">
      <c r="C1775"/>
      <c r="D1775"/>
      <c r="E1775"/>
      <c r="F1775"/>
      <c r="G1775"/>
      <c r="H1775" s="329"/>
      <c r="I1775" s="330"/>
    </row>
    <row r="1776" spans="3:9">
      <c r="C1776"/>
      <c r="D1776"/>
      <c r="E1776"/>
      <c r="F1776"/>
      <c r="G1776"/>
      <c r="H1776" s="329"/>
      <c r="I1776" s="330"/>
    </row>
    <row r="1777" spans="3:9">
      <c r="C1777"/>
      <c r="D1777"/>
      <c r="E1777"/>
      <c r="F1777"/>
      <c r="G1777"/>
      <c r="H1777" s="329"/>
      <c r="I1777" s="330"/>
    </row>
    <row r="1778" spans="3:9">
      <c r="C1778"/>
      <c r="D1778"/>
      <c r="E1778"/>
      <c r="F1778"/>
      <c r="G1778"/>
      <c r="H1778" s="329"/>
      <c r="I1778" s="330"/>
    </row>
    <row r="1779" spans="3:9">
      <c r="C1779"/>
      <c r="D1779"/>
      <c r="E1779"/>
      <c r="F1779"/>
      <c r="G1779"/>
      <c r="H1779" s="329"/>
      <c r="I1779" s="330"/>
    </row>
    <row r="1780" spans="3:9">
      <c r="C1780"/>
      <c r="D1780"/>
      <c r="E1780"/>
      <c r="F1780"/>
      <c r="G1780"/>
      <c r="H1780" s="329"/>
      <c r="I1780" s="330"/>
    </row>
    <row r="1781" spans="3:9">
      <c r="C1781"/>
      <c r="D1781"/>
      <c r="E1781"/>
      <c r="F1781"/>
      <c r="G1781"/>
      <c r="H1781" s="329"/>
      <c r="I1781" s="330"/>
    </row>
    <row r="1782" spans="3:9">
      <c r="C1782"/>
      <c r="D1782"/>
      <c r="E1782"/>
      <c r="F1782"/>
      <c r="G1782"/>
      <c r="H1782" s="329"/>
      <c r="I1782" s="330"/>
    </row>
    <row r="1783" spans="3:9">
      <c r="C1783"/>
      <c r="D1783"/>
      <c r="E1783"/>
      <c r="F1783"/>
      <c r="G1783"/>
      <c r="H1783" s="329"/>
      <c r="I1783" s="330"/>
    </row>
    <row r="1784" spans="3:9">
      <c r="C1784"/>
      <c r="D1784"/>
      <c r="E1784"/>
      <c r="F1784"/>
      <c r="G1784"/>
      <c r="H1784" s="329"/>
      <c r="I1784" s="330"/>
    </row>
    <row r="1785" spans="3:9">
      <c r="C1785"/>
      <c r="D1785"/>
      <c r="E1785"/>
      <c r="F1785"/>
      <c r="G1785"/>
      <c r="H1785" s="329"/>
      <c r="I1785" s="330"/>
    </row>
    <row r="1786" spans="3:9">
      <c r="C1786"/>
      <c r="D1786"/>
      <c r="E1786"/>
      <c r="F1786"/>
      <c r="G1786"/>
      <c r="H1786" s="329"/>
      <c r="I1786" s="330"/>
    </row>
    <row r="1787" spans="3:9">
      <c r="C1787"/>
      <c r="D1787"/>
      <c r="E1787"/>
      <c r="F1787"/>
      <c r="G1787"/>
      <c r="H1787" s="329"/>
      <c r="I1787" s="330"/>
    </row>
    <row r="1788" spans="3:9">
      <c r="C1788"/>
      <c r="D1788"/>
      <c r="E1788"/>
      <c r="F1788"/>
      <c r="G1788"/>
      <c r="H1788" s="329"/>
      <c r="I1788" s="330"/>
    </row>
    <row r="1789" spans="3:9">
      <c r="C1789"/>
      <c r="D1789"/>
      <c r="E1789"/>
      <c r="F1789"/>
      <c r="G1789"/>
      <c r="H1789" s="329"/>
      <c r="I1789" s="330"/>
    </row>
    <row r="1790" spans="3:9">
      <c r="C1790"/>
      <c r="D1790"/>
      <c r="E1790"/>
      <c r="F1790"/>
      <c r="G1790"/>
      <c r="H1790" s="329"/>
      <c r="I1790" s="330"/>
    </row>
    <row r="1791" spans="3:9">
      <c r="C1791"/>
      <c r="D1791"/>
      <c r="E1791"/>
      <c r="F1791"/>
      <c r="G1791"/>
      <c r="H1791" s="329"/>
      <c r="I1791" s="330"/>
    </row>
    <row r="1792" spans="3:9">
      <c r="C1792"/>
      <c r="D1792"/>
      <c r="E1792"/>
      <c r="F1792"/>
      <c r="G1792"/>
      <c r="H1792" s="329"/>
      <c r="I1792" s="330"/>
    </row>
    <row r="1793" spans="3:9">
      <c r="C1793"/>
      <c r="D1793"/>
      <c r="E1793"/>
      <c r="F1793"/>
      <c r="G1793"/>
      <c r="H1793" s="329"/>
      <c r="I1793" s="330"/>
    </row>
    <row r="1794" spans="3:9">
      <c r="C1794"/>
      <c r="D1794"/>
      <c r="E1794"/>
      <c r="F1794"/>
      <c r="G1794"/>
      <c r="H1794" s="329"/>
      <c r="I1794" s="330"/>
    </row>
    <row r="1795" spans="3:9">
      <c r="C1795"/>
      <c r="D1795"/>
      <c r="E1795"/>
      <c r="F1795"/>
      <c r="G1795"/>
      <c r="H1795" s="329"/>
      <c r="I1795" s="330"/>
    </row>
    <row r="1796" spans="3:9">
      <c r="C1796"/>
      <c r="D1796"/>
      <c r="E1796"/>
      <c r="F1796"/>
      <c r="G1796"/>
      <c r="H1796" s="329"/>
      <c r="I1796" s="330"/>
    </row>
    <row r="1797" spans="3:9">
      <c r="C1797"/>
      <c r="D1797"/>
      <c r="E1797"/>
      <c r="F1797"/>
      <c r="G1797"/>
      <c r="H1797" s="329"/>
      <c r="I1797" s="330"/>
    </row>
    <row r="1798" spans="3:9">
      <c r="C1798"/>
      <c r="D1798"/>
      <c r="E1798"/>
      <c r="F1798"/>
      <c r="G1798"/>
      <c r="H1798" s="329"/>
      <c r="I1798" s="330"/>
    </row>
    <row r="1799" spans="3:9">
      <c r="C1799"/>
      <c r="D1799"/>
      <c r="E1799"/>
      <c r="F1799"/>
      <c r="G1799"/>
      <c r="H1799" s="329"/>
      <c r="I1799" s="330"/>
    </row>
    <row r="1800" spans="3:9">
      <c r="C1800"/>
      <c r="D1800"/>
      <c r="E1800"/>
      <c r="F1800"/>
      <c r="G1800"/>
      <c r="H1800" s="329"/>
      <c r="I1800" s="330"/>
    </row>
    <row r="1801" spans="3:9">
      <c r="C1801"/>
      <c r="D1801"/>
      <c r="E1801"/>
      <c r="F1801"/>
      <c r="G1801"/>
      <c r="H1801" s="329"/>
      <c r="I1801" s="330"/>
    </row>
    <row r="1802" spans="3:9">
      <c r="C1802"/>
      <c r="D1802"/>
      <c r="E1802"/>
      <c r="F1802"/>
      <c r="G1802"/>
      <c r="H1802" s="329"/>
      <c r="I1802" s="330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404" priority="594" operator="lessThan">
      <formula>0</formula>
    </cfRule>
  </conditionalFormatting>
  <conditionalFormatting sqref="AN3:AP252">
    <cfRule type="cellIs" dxfId="403" priority="607" operator="lessThan">
      <formula>0</formula>
    </cfRule>
  </conditionalFormatting>
  <conditionalFormatting sqref="AQ3:AQ252">
    <cfRule type="cellIs" dxfId="402" priority="610" operator="equal">
      <formula>"NZ"</formula>
    </cfRule>
    <cfRule type="cellIs" dxfId="401" priority="611" operator="equal">
      <formula>"OK"</formula>
    </cfRule>
  </conditionalFormatting>
  <conditionalFormatting sqref="AS2">
    <cfRule type="cellIs" dxfId="400" priority="590" operator="lessThan">
      <formula>0</formula>
    </cfRule>
  </conditionalFormatting>
  <conditionalFormatting sqref="AS2">
    <cfRule type="cellIs" dxfId="399" priority="591" operator="lessThan">
      <formula>0</formula>
    </cfRule>
  </conditionalFormatting>
  <conditionalFormatting sqref="H243:H244 H177:H213">
    <cfRule type="cellIs" dxfId="398" priority="551" operator="lessThan">
      <formula>0</formula>
    </cfRule>
  </conditionalFormatting>
  <conditionalFormatting sqref="H247:H252">
    <cfRule type="cellIs" dxfId="397" priority="390" operator="lessThan">
      <formula>0</formula>
    </cfRule>
  </conditionalFormatting>
  <conditionalFormatting sqref="J8:K37 J41:K111 J116:K122 J112:J115 J38:J40 J123">
    <cfRule type="cellIs" dxfId="396" priority="386" operator="lessThan">
      <formula>0</formula>
    </cfRule>
  </conditionalFormatting>
  <conditionalFormatting sqref="H8:I123">
    <cfRule type="cellIs" dxfId="395" priority="384" operator="lessThan">
      <formula>0</formula>
    </cfRule>
  </conditionalFormatting>
  <conditionalFormatting sqref="H229">
    <cfRule type="cellIs" dxfId="394" priority="372" operator="lessThan">
      <formula>0</formula>
    </cfRule>
  </conditionalFormatting>
  <conditionalFormatting sqref="H138:H176">
    <cfRule type="cellIs" dxfId="393" priority="344" operator="lessThan">
      <formula>0</formula>
    </cfRule>
  </conditionalFormatting>
  <conditionalFormatting sqref="H214:H228">
    <cfRule type="cellIs" dxfId="392" priority="338" operator="lessThan">
      <formula>0</formula>
    </cfRule>
  </conditionalFormatting>
  <conditionalFormatting sqref="H230:H242">
    <cfRule type="cellIs" dxfId="391" priority="331" operator="lessThan">
      <formula>0</formula>
    </cfRule>
  </conditionalFormatting>
  <conditionalFormatting sqref="H245:H246">
    <cfRule type="cellIs" dxfId="390" priority="325" operator="lessThan">
      <formula>0</formula>
    </cfRule>
  </conditionalFormatting>
  <conditionalFormatting sqref="AD39 AF39 AH39 AJ39">
    <cfRule type="cellIs" dxfId="389" priority="310" operator="lessThan">
      <formula>0</formula>
    </cfRule>
  </conditionalFormatting>
  <conditionalFormatting sqref="AD40 AF40 AH40 AJ40">
    <cfRule type="cellIs" dxfId="388" priority="299" operator="lessThan">
      <formula>0</formula>
    </cfRule>
  </conditionalFormatting>
  <conditionalFormatting sqref="AD112:AK112">
    <cfRule type="cellIs" dxfId="387" priority="288" operator="lessThan">
      <formula>0</formula>
    </cfRule>
  </conditionalFormatting>
  <conditionalFormatting sqref="AM112">
    <cfRule type="cellIs" dxfId="386" priority="287" operator="lessThan">
      <formula>0</formula>
    </cfRule>
  </conditionalFormatting>
  <conditionalFormatting sqref="K113">
    <cfRule type="cellIs" dxfId="385" priority="286" operator="lessThan">
      <formula>0</formula>
    </cfRule>
  </conditionalFormatting>
  <conditionalFormatting sqref="M113">
    <cfRule type="cellIs" dxfId="384" priority="285" operator="lessThan">
      <formula>0</formula>
    </cfRule>
  </conditionalFormatting>
  <conditionalFormatting sqref="O113">
    <cfRule type="cellIs" dxfId="383" priority="284" operator="lessThan">
      <formula>0</formula>
    </cfRule>
  </conditionalFormatting>
  <conditionalFormatting sqref="Q113">
    <cfRule type="cellIs" dxfId="382" priority="283" operator="lessThan">
      <formula>0</formula>
    </cfRule>
  </conditionalFormatting>
  <conditionalFormatting sqref="S113">
    <cfRule type="cellIs" dxfId="381" priority="282" operator="lessThan">
      <formula>0</formula>
    </cfRule>
  </conditionalFormatting>
  <conditionalFormatting sqref="U113">
    <cfRule type="cellIs" dxfId="380" priority="281" operator="lessThan">
      <formula>0</formula>
    </cfRule>
  </conditionalFormatting>
  <conditionalFormatting sqref="W113">
    <cfRule type="cellIs" dxfId="379" priority="280" operator="lessThan">
      <formula>0</formula>
    </cfRule>
  </conditionalFormatting>
  <conditionalFormatting sqref="Y113">
    <cfRule type="cellIs" dxfId="378" priority="279" operator="lessThan">
      <formula>0</formula>
    </cfRule>
  </conditionalFormatting>
  <conditionalFormatting sqref="AA113">
    <cfRule type="cellIs" dxfId="377" priority="278" operator="lessThan">
      <formula>0</formula>
    </cfRule>
  </conditionalFormatting>
  <conditionalFormatting sqref="AC113:AK113">
    <cfRule type="cellIs" dxfId="376" priority="277" operator="lessThan">
      <formula>0</formula>
    </cfRule>
  </conditionalFormatting>
  <conditionalFormatting sqref="AM113">
    <cfRule type="cellIs" dxfId="375" priority="276" operator="lessThan">
      <formula>0</formula>
    </cfRule>
  </conditionalFormatting>
  <conditionalFormatting sqref="K114">
    <cfRule type="cellIs" dxfId="374" priority="275" operator="lessThan">
      <formula>0</formula>
    </cfRule>
  </conditionalFormatting>
  <conditionalFormatting sqref="O114">
    <cfRule type="cellIs" dxfId="373" priority="274" operator="lessThan">
      <formula>0</formula>
    </cfRule>
  </conditionalFormatting>
  <conditionalFormatting sqref="M114">
    <cfRule type="cellIs" dxfId="372" priority="273" operator="lessThan">
      <formula>0</formula>
    </cfRule>
  </conditionalFormatting>
  <conditionalFormatting sqref="Q114">
    <cfRule type="cellIs" dxfId="371" priority="272" operator="lessThan">
      <formula>0</formula>
    </cfRule>
  </conditionalFormatting>
  <conditionalFormatting sqref="S114">
    <cfRule type="cellIs" dxfId="370" priority="271" operator="lessThan">
      <formula>0</formula>
    </cfRule>
  </conditionalFormatting>
  <conditionalFormatting sqref="U114">
    <cfRule type="cellIs" dxfId="369" priority="270" operator="lessThan">
      <formula>0</formula>
    </cfRule>
  </conditionalFormatting>
  <conditionalFormatting sqref="W114">
    <cfRule type="cellIs" dxfId="368" priority="269" operator="lessThan">
      <formula>0</formula>
    </cfRule>
  </conditionalFormatting>
  <conditionalFormatting sqref="AM114">
    <cfRule type="cellIs" dxfId="367" priority="268" operator="lessThan">
      <formula>0</formula>
    </cfRule>
  </conditionalFormatting>
  <conditionalFormatting sqref="AC114:AK114">
    <cfRule type="cellIs" dxfId="366" priority="267" operator="lessThan">
      <formula>0</formula>
    </cfRule>
  </conditionalFormatting>
  <conditionalFormatting sqref="AA114">
    <cfRule type="cellIs" dxfId="365" priority="266" operator="lessThan">
      <formula>0</formula>
    </cfRule>
  </conditionalFormatting>
  <conditionalFormatting sqref="Y114">
    <cfRule type="cellIs" dxfId="364" priority="265" operator="lessThan">
      <formula>0</formula>
    </cfRule>
  </conditionalFormatting>
  <conditionalFormatting sqref="K115">
    <cfRule type="cellIs" dxfId="363" priority="254" operator="lessThan">
      <formula>0</formula>
    </cfRule>
  </conditionalFormatting>
  <conditionalFormatting sqref="M115">
    <cfRule type="cellIs" dxfId="362" priority="253" operator="lessThan">
      <formula>0</formula>
    </cfRule>
  </conditionalFormatting>
  <conditionalFormatting sqref="O115">
    <cfRule type="cellIs" dxfId="361" priority="252" operator="lessThan">
      <formula>0</formula>
    </cfRule>
  </conditionalFormatting>
  <conditionalFormatting sqref="Q115">
    <cfRule type="cellIs" dxfId="360" priority="251" operator="lessThan">
      <formula>0</formula>
    </cfRule>
  </conditionalFormatting>
  <conditionalFormatting sqref="S115">
    <cfRule type="cellIs" dxfId="359" priority="250" operator="lessThan">
      <formula>0</formula>
    </cfRule>
  </conditionalFormatting>
  <conditionalFormatting sqref="U115">
    <cfRule type="cellIs" dxfId="358" priority="249" operator="lessThan">
      <formula>0</formula>
    </cfRule>
  </conditionalFormatting>
  <conditionalFormatting sqref="W115">
    <cfRule type="cellIs" dxfId="357" priority="248" operator="lessThan">
      <formula>0</formula>
    </cfRule>
  </conditionalFormatting>
  <conditionalFormatting sqref="Y115">
    <cfRule type="cellIs" dxfId="356" priority="247" operator="lessThan">
      <formula>0</formula>
    </cfRule>
  </conditionalFormatting>
  <conditionalFormatting sqref="AA115">
    <cfRule type="cellIs" dxfId="355" priority="246" operator="lessThan">
      <formula>0</formula>
    </cfRule>
  </conditionalFormatting>
  <conditionalFormatting sqref="AC115:AK115">
    <cfRule type="cellIs" dxfId="354" priority="245" operator="lessThan">
      <formula>0</formula>
    </cfRule>
  </conditionalFormatting>
  <conditionalFormatting sqref="AM115">
    <cfRule type="cellIs" dxfId="353" priority="244" operator="lessThan">
      <formula>0</formula>
    </cfRule>
  </conditionalFormatting>
  <conditionalFormatting sqref="K39:K40">
    <cfRule type="cellIs" dxfId="352" priority="243" operator="lessThan">
      <formula>0</formula>
    </cfRule>
  </conditionalFormatting>
  <conditionalFormatting sqref="M39:M40">
    <cfRule type="cellIs" dxfId="351" priority="242" operator="lessThan">
      <formula>0</formula>
    </cfRule>
  </conditionalFormatting>
  <conditionalFormatting sqref="O39:O40">
    <cfRule type="cellIs" dxfId="350" priority="241" operator="lessThan">
      <formula>0</formula>
    </cfRule>
  </conditionalFormatting>
  <conditionalFormatting sqref="Q39:Q40">
    <cfRule type="cellIs" dxfId="349" priority="240" operator="lessThan">
      <formula>0</formula>
    </cfRule>
  </conditionalFormatting>
  <conditionalFormatting sqref="S39:S40">
    <cfRule type="cellIs" dxfId="348" priority="239" operator="lessThan">
      <formula>0</formula>
    </cfRule>
  </conditionalFormatting>
  <conditionalFormatting sqref="U39:U40">
    <cfRule type="cellIs" dxfId="347" priority="238" operator="lessThan">
      <formula>0</formula>
    </cfRule>
  </conditionalFormatting>
  <conditionalFormatting sqref="W39:W40">
    <cfRule type="cellIs" dxfId="346" priority="237" operator="lessThan">
      <formula>0</formula>
    </cfRule>
  </conditionalFormatting>
  <conditionalFormatting sqref="Y39:Y40">
    <cfRule type="cellIs" dxfId="345" priority="236" operator="lessThan">
      <formula>0</formula>
    </cfRule>
  </conditionalFormatting>
  <conditionalFormatting sqref="AA39:AA40">
    <cfRule type="cellIs" dxfId="344" priority="235" operator="lessThan">
      <formula>0</formula>
    </cfRule>
  </conditionalFormatting>
  <conditionalFormatting sqref="AC39:AC40">
    <cfRule type="cellIs" dxfId="343" priority="234" operator="lessThan">
      <formula>0</formula>
    </cfRule>
  </conditionalFormatting>
  <conditionalFormatting sqref="AE39:AE40">
    <cfRule type="cellIs" dxfId="342" priority="233" operator="lessThan">
      <formula>0</formula>
    </cfRule>
  </conditionalFormatting>
  <conditionalFormatting sqref="AG39:AG40">
    <cfRule type="cellIs" dxfId="341" priority="232" operator="lessThan">
      <formula>0</formula>
    </cfRule>
  </conditionalFormatting>
  <conditionalFormatting sqref="AI39:AI40">
    <cfRule type="cellIs" dxfId="340" priority="231" operator="lessThan">
      <formula>0</formula>
    </cfRule>
  </conditionalFormatting>
  <conditionalFormatting sqref="AK39:AK40">
    <cfRule type="cellIs" dxfId="339" priority="230" operator="lessThan">
      <formula>0</formula>
    </cfRule>
  </conditionalFormatting>
  <conditionalFormatting sqref="AM39:AM40">
    <cfRule type="cellIs" dxfId="338" priority="229" operator="lessThan">
      <formula>0</formula>
    </cfRule>
  </conditionalFormatting>
  <conditionalFormatting sqref="I124:I137">
    <cfRule type="cellIs" dxfId="337" priority="228" operator="lessThan">
      <formula>0</formula>
    </cfRule>
  </conditionalFormatting>
  <conditionalFormatting sqref="K124:K137">
    <cfRule type="cellIs" dxfId="336" priority="227" operator="lessThan">
      <formula>0</formula>
    </cfRule>
  </conditionalFormatting>
  <conditionalFormatting sqref="M124:M137">
    <cfRule type="cellIs" dxfId="335" priority="226" operator="lessThan">
      <formula>0</formula>
    </cfRule>
  </conditionalFormatting>
  <conditionalFormatting sqref="O124:O137">
    <cfRule type="cellIs" dxfId="334" priority="225" operator="lessThan">
      <formula>0</formula>
    </cfRule>
  </conditionalFormatting>
  <conditionalFormatting sqref="Q124:Q137">
    <cfRule type="cellIs" dxfId="333" priority="224" operator="lessThan">
      <formula>0</formula>
    </cfRule>
  </conditionalFormatting>
  <conditionalFormatting sqref="S124:S137">
    <cfRule type="cellIs" dxfId="332" priority="223" operator="lessThan">
      <formula>0</formula>
    </cfRule>
  </conditionalFormatting>
  <conditionalFormatting sqref="U124:U137">
    <cfRule type="cellIs" dxfId="331" priority="222" operator="lessThan">
      <formula>0</formula>
    </cfRule>
  </conditionalFormatting>
  <conditionalFormatting sqref="W124:W137">
    <cfRule type="cellIs" dxfId="330" priority="221" operator="lessThan">
      <formula>0</formula>
    </cfRule>
  </conditionalFormatting>
  <conditionalFormatting sqref="Y124:Y137">
    <cfRule type="cellIs" dxfId="329" priority="220" operator="lessThan">
      <formula>0</formula>
    </cfRule>
  </conditionalFormatting>
  <conditionalFormatting sqref="AA124:AA137">
    <cfRule type="cellIs" dxfId="328" priority="219" operator="lessThan">
      <formula>0</formula>
    </cfRule>
  </conditionalFormatting>
  <conditionalFormatting sqref="AC124:AC137">
    <cfRule type="cellIs" dxfId="327" priority="218" operator="lessThan">
      <formula>0</formula>
    </cfRule>
  </conditionalFormatting>
  <conditionalFormatting sqref="AE124:AE137">
    <cfRule type="cellIs" dxfId="326" priority="217" operator="lessThan">
      <formula>0</formula>
    </cfRule>
  </conditionalFormatting>
  <conditionalFormatting sqref="AG124:AG137">
    <cfRule type="cellIs" dxfId="325" priority="216" operator="lessThan">
      <formula>0</formula>
    </cfRule>
  </conditionalFormatting>
  <conditionalFormatting sqref="AI124:AI137">
    <cfRule type="cellIs" dxfId="324" priority="215" operator="lessThan">
      <formula>0</formula>
    </cfRule>
  </conditionalFormatting>
  <conditionalFormatting sqref="AK124:AK137">
    <cfRule type="cellIs" dxfId="323" priority="214" operator="lessThan">
      <formula>0</formula>
    </cfRule>
  </conditionalFormatting>
  <conditionalFormatting sqref="AM124:AM137">
    <cfRule type="cellIs" dxfId="322" priority="213" operator="lessThan">
      <formula>0</formula>
    </cfRule>
  </conditionalFormatting>
  <conditionalFormatting sqref="I177:I213">
    <cfRule type="cellIs" dxfId="321" priority="212" operator="lessThan">
      <formula>0</formula>
    </cfRule>
  </conditionalFormatting>
  <conditionalFormatting sqref="K177:K213">
    <cfRule type="cellIs" dxfId="320" priority="211" operator="lessThan">
      <formula>0</formula>
    </cfRule>
  </conditionalFormatting>
  <conditionalFormatting sqref="M177:M213">
    <cfRule type="cellIs" dxfId="319" priority="210" operator="lessThan">
      <formula>0</formula>
    </cfRule>
  </conditionalFormatting>
  <conditionalFormatting sqref="O177:O213">
    <cfRule type="cellIs" dxfId="318" priority="209" operator="lessThan">
      <formula>0</formula>
    </cfRule>
  </conditionalFormatting>
  <conditionalFormatting sqref="Q177:Q213">
    <cfRule type="cellIs" dxfId="317" priority="208" operator="lessThan">
      <formula>0</formula>
    </cfRule>
  </conditionalFormatting>
  <conditionalFormatting sqref="S177:S213">
    <cfRule type="cellIs" dxfId="316" priority="207" operator="lessThan">
      <formula>0</formula>
    </cfRule>
  </conditionalFormatting>
  <conditionalFormatting sqref="U177:U213">
    <cfRule type="cellIs" dxfId="315" priority="206" operator="lessThan">
      <formula>0</formula>
    </cfRule>
  </conditionalFormatting>
  <conditionalFormatting sqref="W177:W213">
    <cfRule type="cellIs" dxfId="314" priority="205" operator="lessThan">
      <formula>0</formula>
    </cfRule>
  </conditionalFormatting>
  <conditionalFormatting sqref="Y177:Y213">
    <cfRule type="cellIs" dxfId="313" priority="204" operator="lessThan">
      <formula>0</formula>
    </cfRule>
  </conditionalFormatting>
  <conditionalFormatting sqref="AA177:AA213">
    <cfRule type="cellIs" dxfId="312" priority="203" operator="lessThan">
      <formula>0</formula>
    </cfRule>
  </conditionalFormatting>
  <conditionalFormatting sqref="AC177:AC213">
    <cfRule type="cellIs" dxfId="311" priority="202" operator="lessThan">
      <formula>0</formula>
    </cfRule>
  </conditionalFormatting>
  <conditionalFormatting sqref="AE177:AE213">
    <cfRule type="cellIs" dxfId="310" priority="201" operator="lessThan">
      <formula>0</formula>
    </cfRule>
  </conditionalFormatting>
  <conditionalFormatting sqref="AG177:AG213">
    <cfRule type="cellIs" dxfId="309" priority="200" operator="lessThan">
      <formula>0</formula>
    </cfRule>
  </conditionalFormatting>
  <conditionalFormatting sqref="AI177:AI213">
    <cfRule type="cellIs" dxfId="308" priority="199" operator="lessThan">
      <formula>0</formula>
    </cfRule>
  </conditionalFormatting>
  <conditionalFormatting sqref="AK177:AK213">
    <cfRule type="cellIs" dxfId="307" priority="198" operator="lessThan">
      <formula>0</formula>
    </cfRule>
  </conditionalFormatting>
  <conditionalFormatting sqref="AM177:AM213">
    <cfRule type="cellIs" dxfId="306" priority="197" operator="lessThan">
      <formula>0</formula>
    </cfRule>
  </conditionalFormatting>
  <conditionalFormatting sqref="I228:I229">
    <cfRule type="cellIs" dxfId="305" priority="196" operator="lessThan">
      <formula>0</formula>
    </cfRule>
  </conditionalFormatting>
  <conditionalFormatting sqref="K228:K229">
    <cfRule type="cellIs" dxfId="304" priority="195" operator="lessThan">
      <formula>0</formula>
    </cfRule>
  </conditionalFormatting>
  <conditionalFormatting sqref="M228:M229">
    <cfRule type="cellIs" dxfId="303" priority="194" operator="lessThan">
      <formula>0</formula>
    </cfRule>
  </conditionalFormatting>
  <conditionalFormatting sqref="O228:O229">
    <cfRule type="cellIs" dxfId="302" priority="193" operator="lessThan">
      <formula>0</formula>
    </cfRule>
  </conditionalFormatting>
  <conditionalFormatting sqref="Q228:Q229">
    <cfRule type="cellIs" dxfId="301" priority="192" operator="lessThan">
      <formula>0</formula>
    </cfRule>
  </conditionalFormatting>
  <conditionalFormatting sqref="S228:S229">
    <cfRule type="cellIs" dxfId="300" priority="191" operator="lessThan">
      <formula>0</formula>
    </cfRule>
  </conditionalFormatting>
  <conditionalFormatting sqref="U228:U229">
    <cfRule type="cellIs" dxfId="299" priority="190" operator="lessThan">
      <formula>0</formula>
    </cfRule>
  </conditionalFormatting>
  <conditionalFormatting sqref="W228:W229">
    <cfRule type="cellIs" dxfId="298" priority="189" operator="lessThan">
      <formula>0</formula>
    </cfRule>
  </conditionalFormatting>
  <conditionalFormatting sqref="Y228:Y229">
    <cfRule type="cellIs" dxfId="297" priority="188" operator="lessThan">
      <formula>0</formula>
    </cfRule>
  </conditionalFormatting>
  <conditionalFormatting sqref="AA228:AA229">
    <cfRule type="cellIs" dxfId="296" priority="187" operator="lessThan">
      <formula>0</formula>
    </cfRule>
  </conditionalFormatting>
  <conditionalFormatting sqref="AC228:AC229">
    <cfRule type="cellIs" dxfId="295" priority="186" operator="lessThan">
      <formula>0</formula>
    </cfRule>
  </conditionalFormatting>
  <conditionalFormatting sqref="AE228:AE229">
    <cfRule type="cellIs" dxfId="294" priority="185" operator="lessThan">
      <formula>0</formula>
    </cfRule>
  </conditionalFormatting>
  <conditionalFormatting sqref="AG228:AG229">
    <cfRule type="cellIs" dxfId="293" priority="184" operator="lessThan">
      <formula>0</formula>
    </cfRule>
  </conditionalFormatting>
  <conditionalFormatting sqref="AI228:AI229">
    <cfRule type="cellIs" dxfId="292" priority="183" operator="lessThan">
      <formula>0</formula>
    </cfRule>
  </conditionalFormatting>
  <conditionalFormatting sqref="AK228:AK229">
    <cfRule type="cellIs" dxfId="291" priority="182" operator="lessThan">
      <formula>0</formula>
    </cfRule>
  </conditionalFormatting>
  <conditionalFormatting sqref="AM228:AM229">
    <cfRule type="cellIs" dxfId="290" priority="181" operator="lessThan">
      <formula>0</formula>
    </cfRule>
  </conditionalFormatting>
  <conditionalFormatting sqref="I243">
    <cfRule type="cellIs" dxfId="289" priority="180" operator="lessThan">
      <formula>0</formula>
    </cfRule>
  </conditionalFormatting>
  <conditionalFormatting sqref="K243">
    <cfRule type="cellIs" dxfId="288" priority="179" operator="lessThan">
      <formula>0</formula>
    </cfRule>
  </conditionalFormatting>
  <conditionalFormatting sqref="M243">
    <cfRule type="cellIs" dxfId="287" priority="178" operator="lessThan">
      <formula>0</formula>
    </cfRule>
  </conditionalFormatting>
  <conditionalFormatting sqref="O243">
    <cfRule type="cellIs" dxfId="286" priority="177" operator="lessThan">
      <formula>0</formula>
    </cfRule>
  </conditionalFormatting>
  <conditionalFormatting sqref="Q243">
    <cfRule type="cellIs" dxfId="285" priority="176" operator="lessThan">
      <formula>0</formula>
    </cfRule>
  </conditionalFormatting>
  <conditionalFormatting sqref="S243">
    <cfRule type="cellIs" dxfId="284" priority="175" operator="lessThan">
      <formula>0</formula>
    </cfRule>
  </conditionalFormatting>
  <conditionalFormatting sqref="U243">
    <cfRule type="cellIs" dxfId="283" priority="174" operator="lessThan">
      <formula>0</formula>
    </cfRule>
  </conditionalFormatting>
  <conditionalFormatting sqref="W243">
    <cfRule type="cellIs" dxfId="282" priority="173" operator="lessThan">
      <formula>0</formula>
    </cfRule>
  </conditionalFormatting>
  <conditionalFormatting sqref="Y243">
    <cfRule type="cellIs" dxfId="281" priority="172" operator="lessThan">
      <formula>0</formula>
    </cfRule>
  </conditionalFormatting>
  <conditionalFormatting sqref="AA243">
    <cfRule type="cellIs" dxfId="280" priority="171" operator="lessThan">
      <formula>0</formula>
    </cfRule>
  </conditionalFormatting>
  <conditionalFormatting sqref="AC243">
    <cfRule type="cellIs" dxfId="279" priority="170" operator="lessThan">
      <formula>0</formula>
    </cfRule>
  </conditionalFormatting>
  <conditionalFormatting sqref="AE243">
    <cfRule type="cellIs" dxfId="278" priority="169" operator="lessThan">
      <formula>0</formula>
    </cfRule>
  </conditionalFormatting>
  <conditionalFormatting sqref="AG243">
    <cfRule type="cellIs" dxfId="277" priority="168" operator="lessThan">
      <formula>0</formula>
    </cfRule>
  </conditionalFormatting>
  <conditionalFormatting sqref="AI243">
    <cfRule type="cellIs" dxfId="276" priority="167" operator="lessThan">
      <formula>0</formula>
    </cfRule>
  </conditionalFormatting>
  <conditionalFormatting sqref="AK243">
    <cfRule type="cellIs" dxfId="275" priority="166" operator="lessThan">
      <formula>0</formula>
    </cfRule>
  </conditionalFormatting>
  <conditionalFormatting sqref="AM243">
    <cfRule type="cellIs" dxfId="274" priority="165" operator="lessThan">
      <formula>0</formula>
    </cfRule>
  </conditionalFormatting>
  <conditionalFormatting sqref="I244">
    <cfRule type="cellIs" dxfId="273" priority="164" operator="lessThan">
      <formula>0</formula>
    </cfRule>
  </conditionalFormatting>
  <conditionalFormatting sqref="K244">
    <cfRule type="cellIs" dxfId="272" priority="163" operator="lessThan">
      <formula>0</formula>
    </cfRule>
  </conditionalFormatting>
  <conditionalFormatting sqref="M244">
    <cfRule type="cellIs" dxfId="271" priority="162" operator="lessThan">
      <formula>0</formula>
    </cfRule>
  </conditionalFormatting>
  <conditionalFormatting sqref="O244">
    <cfRule type="cellIs" dxfId="270" priority="161" operator="lessThan">
      <formula>0</formula>
    </cfRule>
  </conditionalFormatting>
  <conditionalFormatting sqref="Q244">
    <cfRule type="cellIs" dxfId="269" priority="160" operator="lessThan">
      <formula>0</formula>
    </cfRule>
  </conditionalFormatting>
  <conditionalFormatting sqref="S244">
    <cfRule type="cellIs" dxfId="268" priority="159" operator="lessThan">
      <formula>0</formula>
    </cfRule>
  </conditionalFormatting>
  <conditionalFormatting sqref="U244">
    <cfRule type="cellIs" dxfId="267" priority="158" operator="lessThan">
      <formula>0</formula>
    </cfRule>
  </conditionalFormatting>
  <conditionalFormatting sqref="W244">
    <cfRule type="cellIs" dxfId="266" priority="157" operator="lessThan">
      <formula>0</formula>
    </cfRule>
  </conditionalFormatting>
  <conditionalFormatting sqref="Y244">
    <cfRule type="cellIs" dxfId="265" priority="156" operator="lessThan">
      <formula>0</formula>
    </cfRule>
  </conditionalFormatting>
  <conditionalFormatting sqref="AA244">
    <cfRule type="cellIs" dxfId="264" priority="155" operator="lessThan">
      <formula>0</formula>
    </cfRule>
  </conditionalFormatting>
  <conditionalFormatting sqref="AC244">
    <cfRule type="cellIs" dxfId="263" priority="154" operator="lessThan">
      <formula>0</formula>
    </cfRule>
  </conditionalFormatting>
  <conditionalFormatting sqref="AE244">
    <cfRule type="cellIs" dxfId="262" priority="153" operator="lessThan">
      <formula>0</formula>
    </cfRule>
  </conditionalFormatting>
  <conditionalFormatting sqref="AG244">
    <cfRule type="cellIs" dxfId="261" priority="152" operator="lessThan">
      <formula>0</formula>
    </cfRule>
  </conditionalFormatting>
  <conditionalFormatting sqref="AI244">
    <cfRule type="cellIs" dxfId="260" priority="151" operator="lessThan">
      <formula>0</formula>
    </cfRule>
  </conditionalFormatting>
  <conditionalFormatting sqref="AK244">
    <cfRule type="cellIs" dxfId="259" priority="150" operator="lessThan">
      <formula>0</formula>
    </cfRule>
  </conditionalFormatting>
  <conditionalFormatting sqref="AM244">
    <cfRule type="cellIs" dxfId="258" priority="149" operator="lessThan">
      <formula>0</formula>
    </cfRule>
  </conditionalFormatting>
  <conditionalFormatting sqref="I246:I252">
    <cfRule type="cellIs" dxfId="257" priority="148" operator="lessThan">
      <formula>0</formula>
    </cfRule>
  </conditionalFormatting>
  <conditionalFormatting sqref="K246:K252">
    <cfRule type="cellIs" dxfId="256" priority="147" operator="lessThan">
      <formula>0</formula>
    </cfRule>
  </conditionalFormatting>
  <conditionalFormatting sqref="M246:M252">
    <cfRule type="cellIs" dxfId="255" priority="146" operator="lessThan">
      <formula>0</formula>
    </cfRule>
  </conditionalFormatting>
  <conditionalFormatting sqref="O246:O252">
    <cfRule type="cellIs" dxfId="254" priority="145" operator="lessThan">
      <formula>0</formula>
    </cfRule>
  </conditionalFormatting>
  <conditionalFormatting sqref="Q246:Q252">
    <cfRule type="cellIs" dxfId="253" priority="144" operator="lessThan">
      <formula>0</formula>
    </cfRule>
  </conditionalFormatting>
  <conditionalFormatting sqref="S246:S252">
    <cfRule type="cellIs" dxfId="252" priority="143" operator="lessThan">
      <formula>0</formula>
    </cfRule>
  </conditionalFormatting>
  <conditionalFormatting sqref="U246:U252">
    <cfRule type="cellIs" dxfId="251" priority="142" operator="lessThan">
      <formula>0</formula>
    </cfRule>
  </conditionalFormatting>
  <conditionalFormatting sqref="W246:W252">
    <cfRule type="cellIs" dxfId="250" priority="141" operator="lessThan">
      <formula>0</formula>
    </cfRule>
  </conditionalFormatting>
  <conditionalFormatting sqref="Y246:Y252">
    <cfRule type="cellIs" dxfId="249" priority="140" operator="lessThan">
      <formula>0</formula>
    </cfRule>
  </conditionalFormatting>
  <conditionalFormatting sqref="AA246:AA252">
    <cfRule type="cellIs" dxfId="248" priority="139" operator="lessThan">
      <formula>0</formula>
    </cfRule>
  </conditionalFormatting>
  <conditionalFormatting sqref="AC246:AC252">
    <cfRule type="cellIs" dxfId="247" priority="138" operator="lessThan">
      <formula>0</formula>
    </cfRule>
  </conditionalFormatting>
  <conditionalFormatting sqref="AE246:AE252">
    <cfRule type="cellIs" dxfId="246" priority="137" operator="lessThan">
      <formula>0</formula>
    </cfRule>
  </conditionalFormatting>
  <conditionalFormatting sqref="AG246:AG252">
    <cfRule type="cellIs" dxfId="245" priority="136" operator="lessThan">
      <formula>0</formula>
    </cfRule>
  </conditionalFormatting>
  <conditionalFormatting sqref="AI246:AI252">
    <cfRule type="cellIs" dxfId="244" priority="135" operator="lessThan">
      <formula>0</formula>
    </cfRule>
  </conditionalFormatting>
  <conditionalFormatting sqref="AK246:AK252">
    <cfRule type="cellIs" dxfId="243" priority="134" operator="lessThan">
      <formula>0</formula>
    </cfRule>
  </conditionalFormatting>
  <conditionalFormatting sqref="AM246:AM252">
    <cfRule type="cellIs" dxfId="242" priority="133" operator="lessThan">
      <formula>0</formula>
    </cfRule>
  </conditionalFormatting>
  <conditionalFormatting sqref="K38">
    <cfRule type="cellIs" dxfId="241" priority="117" operator="lessThan">
      <formula>0</formula>
    </cfRule>
  </conditionalFormatting>
  <conditionalFormatting sqref="M38">
    <cfRule type="cellIs" dxfId="240" priority="116" operator="lessThan">
      <formula>0</formula>
    </cfRule>
  </conditionalFormatting>
  <conditionalFormatting sqref="O38">
    <cfRule type="cellIs" dxfId="239" priority="115" operator="lessThan">
      <formula>0</formula>
    </cfRule>
  </conditionalFormatting>
  <conditionalFormatting sqref="Q38">
    <cfRule type="cellIs" dxfId="238" priority="114" operator="lessThan">
      <formula>0</formula>
    </cfRule>
  </conditionalFormatting>
  <conditionalFormatting sqref="S38">
    <cfRule type="cellIs" dxfId="237" priority="113" operator="lessThan">
      <formula>0</formula>
    </cfRule>
  </conditionalFormatting>
  <conditionalFormatting sqref="U38">
    <cfRule type="cellIs" dxfId="236" priority="112" operator="lessThan">
      <formula>0</formula>
    </cfRule>
  </conditionalFormatting>
  <conditionalFormatting sqref="W38">
    <cfRule type="cellIs" dxfId="235" priority="111" operator="lessThan">
      <formula>0</formula>
    </cfRule>
  </conditionalFormatting>
  <conditionalFormatting sqref="I141">
    <cfRule type="cellIs" dxfId="234" priority="96" operator="lessThan">
      <formula>0</formula>
    </cfRule>
  </conditionalFormatting>
  <conditionalFormatting sqref="K141">
    <cfRule type="cellIs" dxfId="233" priority="95" operator="lessThan">
      <formula>0</formula>
    </cfRule>
  </conditionalFormatting>
  <conditionalFormatting sqref="M141">
    <cfRule type="cellIs" dxfId="232" priority="94" operator="lessThan">
      <formula>0</formula>
    </cfRule>
  </conditionalFormatting>
  <conditionalFormatting sqref="O141">
    <cfRule type="cellIs" dxfId="231" priority="93" operator="lessThan">
      <formula>0</formula>
    </cfRule>
  </conditionalFormatting>
  <conditionalFormatting sqref="Q141">
    <cfRule type="cellIs" dxfId="230" priority="92" operator="lessThan">
      <formula>0</formula>
    </cfRule>
  </conditionalFormatting>
  <conditionalFormatting sqref="S141">
    <cfRule type="cellIs" dxfId="229" priority="91" operator="lessThan">
      <formula>0</formula>
    </cfRule>
  </conditionalFormatting>
  <conditionalFormatting sqref="I143">
    <cfRule type="cellIs" dxfId="228" priority="90" operator="lessThan">
      <formula>0</formula>
    </cfRule>
  </conditionalFormatting>
  <conditionalFormatting sqref="K143">
    <cfRule type="cellIs" dxfId="227" priority="89" operator="lessThan">
      <formula>0</formula>
    </cfRule>
  </conditionalFormatting>
  <conditionalFormatting sqref="M143">
    <cfRule type="cellIs" dxfId="226" priority="88" operator="lessThan">
      <formula>0</formula>
    </cfRule>
  </conditionalFormatting>
  <conditionalFormatting sqref="O143">
    <cfRule type="cellIs" dxfId="225" priority="87" operator="lessThan">
      <formula>0</formula>
    </cfRule>
  </conditionalFormatting>
  <conditionalFormatting sqref="Q143">
    <cfRule type="cellIs" dxfId="224" priority="86" operator="lessThan">
      <formula>0</formula>
    </cfRule>
  </conditionalFormatting>
  <conditionalFormatting sqref="S143">
    <cfRule type="cellIs" dxfId="223" priority="85" operator="lessThan">
      <formula>0</formula>
    </cfRule>
  </conditionalFormatting>
  <conditionalFormatting sqref="U143">
    <cfRule type="cellIs" dxfId="222" priority="84" operator="lessThan">
      <formula>0</formula>
    </cfRule>
  </conditionalFormatting>
  <conditionalFormatting sqref="W143">
    <cfRule type="cellIs" dxfId="221" priority="83" operator="lessThan">
      <formula>0</formula>
    </cfRule>
  </conditionalFormatting>
  <conditionalFormatting sqref="I152">
    <cfRule type="cellIs" dxfId="220" priority="82" operator="lessThan">
      <formula>0</formula>
    </cfRule>
  </conditionalFormatting>
  <conditionalFormatting sqref="K152">
    <cfRule type="cellIs" dxfId="219" priority="81" operator="lessThan">
      <formula>0</formula>
    </cfRule>
  </conditionalFormatting>
  <conditionalFormatting sqref="M152">
    <cfRule type="cellIs" dxfId="218" priority="80" operator="lessThan">
      <formula>0</formula>
    </cfRule>
  </conditionalFormatting>
  <conditionalFormatting sqref="O152">
    <cfRule type="cellIs" dxfId="217" priority="79" operator="lessThan">
      <formula>0</formula>
    </cfRule>
  </conditionalFormatting>
  <conditionalFormatting sqref="Q152">
    <cfRule type="cellIs" dxfId="216" priority="78" operator="lessThan">
      <formula>0</formula>
    </cfRule>
  </conditionalFormatting>
  <conditionalFormatting sqref="S152">
    <cfRule type="cellIs" dxfId="215" priority="77" operator="lessThan">
      <formula>0</formula>
    </cfRule>
  </conditionalFormatting>
  <conditionalFormatting sqref="U152">
    <cfRule type="cellIs" dxfId="214" priority="76" operator="lessThan">
      <formula>0</formula>
    </cfRule>
  </conditionalFormatting>
  <conditionalFormatting sqref="W152">
    <cfRule type="cellIs" dxfId="213" priority="75" operator="lessThan">
      <formula>0</formula>
    </cfRule>
  </conditionalFormatting>
  <conditionalFormatting sqref="I153">
    <cfRule type="cellIs" dxfId="212" priority="74" operator="lessThan">
      <formula>0</formula>
    </cfRule>
  </conditionalFormatting>
  <conditionalFormatting sqref="K153">
    <cfRule type="cellIs" dxfId="211" priority="73" operator="lessThan">
      <formula>0</formula>
    </cfRule>
  </conditionalFormatting>
  <conditionalFormatting sqref="M153">
    <cfRule type="cellIs" dxfId="210" priority="72" operator="lessThan">
      <formula>0</formula>
    </cfRule>
  </conditionalFormatting>
  <conditionalFormatting sqref="O153">
    <cfRule type="cellIs" dxfId="209" priority="71" operator="lessThan">
      <formula>0</formula>
    </cfRule>
  </conditionalFormatting>
  <conditionalFormatting sqref="Q153">
    <cfRule type="cellIs" dxfId="208" priority="70" operator="lessThan">
      <formula>0</formula>
    </cfRule>
  </conditionalFormatting>
  <conditionalFormatting sqref="S153">
    <cfRule type="cellIs" dxfId="207" priority="69" operator="lessThan">
      <formula>0</formula>
    </cfRule>
  </conditionalFormatting>
  <conditionalFormatting sqref="U153">
    <cfRule type="cellIs" dxfId="206" priority="68" operator="lessThan">
      <formula>0</formula>
    </cfRule>
  </conditionalFormatting>
  <conditionalFormatting sqref="W153">
    <cfRule type="cellIs" dxfId="205" priority="67" operator="lessThan">
      <formula>0</formula>
    </cfRule>
  </conditionalFormatting>
  <conditionalFormatting sqref="I167">
    <cfRule type="cellIs" dxfId="204" priority="66" operator="lessThan">
      <formula>0</formula>
    </cfRule>
  </conditionalFormatting>
  <conditionalFormatting sqref="K167">
    <cfRule type="cellIs" dxfId="203" priority="65" operator="lessThan">
      <formula>0</formula>
    </cfRule>
  </conditionalFormatting>
  <conditionalFormatting sqref="M167">
    <cfRule type="cellIs" dxfId="202" priority="64" operator="lessThan">
      <formula>0</formula>
    </cfRule>
  </conditionalFormatting>
  <conditionalFormatting sqref="O167">
    <cfRule type="cellIs" dxfId="201" priority="63" operator="lessThan">
      <formula>0</formula>
    </cfRule>
  </conditionalFormatting>
  <conditionalFormatting sqref="Q167">
    <cfRule type="cellIs" dxfId="200" priority="62" operator="lessThan">
      <formula>0</formula>
    </cfRule>
  </conditionalFormatting>
  <conditionalFormatting sqref="S167">
    <cfRule type="cellIs" dxfId="199" priority="61" operator="lessThan">
      <formula>0</formula>
    </cfRule>
  </conditionalFormatting>
  <conditionalFormatting sqref="U167">
    <cfRule type="cellIs" dxfId="198" priority="60" operator="lessThan">
      <formula>0</formula>
    </cfRule>
  </conditionalFormatting>
  <conditionalFormatting sqref="W167">
    <cfRule type="cellIs" dxfId="197" priority="59" operator="lessThan">
      <formula>0</formula>
    </cfRule>
  </conditionalFormatting>
  <conditionalFormatting sqref="I169">
    <cfRule type="cellIs" dxfId="196" priority="58" operator="lessThan">
      <formula>0</formula>
    </cfRule>
  </conditionalFormatting>
  <conditionalFormatting sqref="K169">
    <cfRule type="cellIs" dxfId="195" priority="57" operator="lessThan">
      <formula>0</formula>
    </cfRule>
  </conditionalFormatting>
  <conditionalFormatting sqref="M169">
    <cfRule type="cellIs" dxfId="194" priority="56" operator="lessThan">
      <formula>0</formula>
    </cfRule>
  </conditionalFormatting>
  <conditionalFormatting sqref="O169">
    <cfRule type="cellIs" dxfId="193" priority="55" operator="lessThan">
      <formula>0</formula>
    </cfRule>
  </conditionalFormatting>
  <conditionalFormatting sqref="Q169">
    <cfRule type="cellIs" dxfId="192" priority="54" operator="lessThan">
      <formula>0</formula>
    </cfRule>
  </conditionalFormatting>
  <conditionalFormatting sqref="S169">
    <cfRule type="cellIs" dxfId="191" priority="53" operator="lessThan">
      <formula>0</formula>
    </cfRule>
  </conditionalFormatting>
  <conditionalFormatting sqref="U169">
    <cfRule type="cellIs" dxfId="190" priority="52" operator="lessThan">
      <formula>0</formula>
    </cfRule>
  </conditionalFormatting>
  <conditionalFormatting sqref="W169">
    <cfRule type="cellIs" dxfId="189" priority="51" operator="lessThan">
      <formula>0</formula>
    </cfRule>
  </conditionalFormatting>
  <conditionalFormatting sqref="I173">
    <cfRule type="cellIs" dxfId="188" priority="50" operator="lessThan">
      <formula>0</formula>
    </cfRule>
  </conditionalFormatting>
  <conditionalFormatting sqref="K173">
    <cfRule type="cellIs" dxfId="187" priority="49" operator="lessThan">
      <formula>0</formula>
    </cfRule>
  </conditionalFormatting>
  <conditionalFormatting sqref="M173">
    <cfRule type="cellIs" dxfId="186" priority="48" operator="lessThan">
      <formula>0</formula>
    </cfRule>
  </conditionalFormatting>
  <conditionalFormatting sqref="O173">
    <cfRule type="cellIs" dxfId="185" priority="47" operator="lessThan">
      <formula>0</formula>
    </cfRule>
  </conditionalFormatting>
  <conditionalFormatting sqref="Q173">
    <cfRule type="cellIs" dxfId="184" priority="46" operator="lessThan">
      <formula>0</formula>
    </cfRule>
  </conditionalFormatting>
  <conditionalFormatting sqref="S173">
    <cfRule type="cellIs" dxfId="183" priority="45" operator="lessThan">
      <formula>0</formula>
    </cfRule>
  </conditionalFormatting>
  <conditionalFormatting sqref="U173">
    <cfRule type="cellIs" dxfId="182" priority="44" operator="lessThan">
      <formula>0</formula>
    </cfRule>
  </conditionalFormatting>
  <conditionalFormatting sqref="I233">
    <cfRule type="cellIs" dxfId="181" priority="43" operator="lessThan">
      <formula>0</formula>
    </cfRule>
  </conditionalFormatting>
  <conditionalFormatting sqref="J233">
    <cfRule type="cellIs" dxfId="180" priority="42" operator="lessThan">
      <formula>0</formula>
    </cfRule>
  </conditionalFormatting>
  <conditionalFormatting sqref="K233">
    <cfRule type="cellIs" dxfId="179" priority="40" operator="lessThan">
      <formula>0</formula>
    </cfRule>
  </conditionalFormatting>
  <conditionalFormatting sqref="M233">
    <cfRule type="cellIs" dxfId="178" priority="39" operator="lessThan">
      <formula>0</formula>
    </cfRule>
  </conditionalFormatting>
  <conditionalFormatting sqref="O233">
    <cfRule type="cellIs" dxfId="177" priority="38" operator="lessThan">
      <formula>0</formula>
    </cfRule>
  </conditionalFormatting>
  <conditionalFormatting sqref="Q233">
    <cfRule type="cellIs" dxfId="176" priority="37" operator="lessThan">
      <formula>0</formula>
    </cfRule>
  </conditionalFormatting>
  <conditionalFormatting sqref="I238">
    <cfRule type="cellIs" dxfId="175" priority="36" operator="lessThan">
      <formula>0</formula>
    </cfRule>
  </conditionalFormatting>
  <conditionalFormatting sqref="K238">
    <cfRule type="cellIs" dxfId="174" priority="35" operator="lessThan">
      <formula>0</formula>
    </cfRule>
  </conditionalFormatting>
  <conditionalFormatting sqref="M238">
    <cfRule type="cellIs" dxfId="173" priority="34" operator="lessThan">
      <formula>0</formula>
    </cfRule>
  </conditionalFormatting>
  <conditionalFormatting sqref="O238">
    <cfRule type="cellIs" dxfId="172" priority="33" operator="lessThan">
      <formula>0</formula>
    </cfRule>
  </conditionalFormatting>
  <conditionalFormatting sqref="Q238">
    <cfRule type="cellIs" dxfId="171" priority="32" operator="lessThan">
      <formula>0</formula>
    </cfRule>
  </conditionalFormatting>
  <conditionalFormatting sqref="S238">
    <cfRule type="cellIs" dxfId="170" priority="31" operator="lessThan">
      <formula>0</formula>
    </cfRule>
  </conditionalFormatting>
  <conditionalFormatting sqref="U238">
    <cfRule type="cellIs" dxfId="169" priority="30" operator="lessThan">
      <formula>0</formula>
    </cfRule>
  </conditionalFormatting>
  <conditionalFormatting sqref="W238">
    <cfRule type="cellIs" dxfId="168" priority="29" operator="lessThan">
      <formula>0</formula>
    </cfRule>
  </conditionalFormatting>
  <conditionalFormatting sqref="I237">
    <cfRule type="cellIs" dxfId="167" priority="28" operator="lessThan">
      <formula>0</formula>
    </cfRule>
  </conditionalFormatting>
  <conditionalFormatting sqref="K237">
    <cfRule type="cellIs" dxfId="166" priority="27" operator="lessThan">
      <formula>0</formula>
    </cfRule>
  </conditionalFormatting>
  <conditionalFormatting sqref="M237">
    <cfRule type="cellIs" dxfId="165" priority="26" operator="lessThan">
      <formula>0</formula>
    </cfRule>
  </conditionalFormatting>
  <conditionalFormatting sqref="O237">
    <cfRule type="cellIs" dxfId="164" priority="25" operator="lessThan">
      <formula>0</formula>
    </cfRule>
  </conditionalFormatting>
  <conditionalFormatting sqref="Q237">
    <cfRule type="cellIs" dxfId="163" priority="24" operator="lessThan">
      <formula>0</formula>
    </cfRule>
  </conditionalFormatting>
  <conditionalFormatting sqref="S237">
    <cfRule type="cellIs" dxfId="162" priority="23" operator="lessThan">
      <formula>0</formula>
    </cfRule>
  </conditionalFormatting>
  <conditionalFormatting sqref="U237">
    <cfRule type="cellIs" dxfId="161" priority="22" operator="lessThan">
      <formula>0</formula>
    </cfRule>
  </conditionalFormatting>
  <conditionalFormatting sqref="W237">
    <cfRule type="cellIs" dxfId="160" priority="21" operator="lessThan">
      <formula>0</formula>
    </cfRule>
  </conditionalFormatting>
  <conditionalFormatting sqref="K112">
    <cfRule type="cellIs" dxfId="159" priority="20" operator="lessThan">
      <formula>0</formula>
    </cfRule>
  </conditionalFormatting>
  <conditionalFormatting sqref="M112">
    <cfRule type="cellIs" dxfId="158" priority="19" operator="lessThan">
      <formula>0</formula>
    </cfRule>
  </conditionalFormatting>
  <conditionalFormatting sqref="O112">
    <cfRule type="cellIs" dxfId="157" priority="18" operator="lessThan">
      <formula>0</formula>
    </cfRule>
  </conditionalFormatting>
  <conditionalFormatting sqref="Q112">
    <cfRule type="cellIs" dxfId="156" priority="17" operator="lessThan">
      <formula>0</formula>
    </cfRule>
  </conditionalFormatting>
  <conditionalFormatting sqref="S112">
    <cfRule type="cellIs" dxfId="155" priority="16" operator="lessThan">
      <formula>0</formula>
    </cfRule>
  </conditionalFormatting>
  <conditionalFormatting sqref="U112">
    <cfRule type="cellIs" dxfId="154" priority="15" operator="lessThan">
      <formula>0</formula>
    </cfRule>
  </conditionalFormatting>
  <conditionalFormatting sqref="W112">
    <cfRule type="cellIs" dxfId="153" priority="14" operator="lessThan">
      <formula>0</formula>
    </cfRule>
  </conditionalFormatting>
  <conditionalFormatting sqref="Y112">
    <cfRule type="cellIs" dxfId="152" priority="13" operator="lessThan">
      <formula>0</formula>
    </cfRule>
  </conditionalFormatting>
  <conditionalFormatting sqref="AA112">
    <cfRule type="cellIs" dxfId="151" priority="12" operator="lessThan">
      <formula>0</formula>
    </cfRule>
  </conditionalFormatting>
  <conditionalFormatting sqref="AC112">
    <cfRule type="cellIs" dxfId="150" priority="11" operator="lessThan">
      <formula>0</formula>
    </cfRule>
  </conditionalFormatting>
  <conditionalFormatting sqref="K123">
    <cfRule type="cellIs" dxfId="149" priority="10" operator="lessThan">
      <formula>0</formula>
    </cfRule>
  </conditionalFormatting>
  <conditionalFormatting sqref="M123">
    <cfRule type="cellIs" dxfId="148" priority="9" operator="lessThan">
      <formula>0</formula>
    </cfRule>
  </conditionalFormatting>
  <conditionalFormatting sqref="O123">
    <cfRule type="cellIs" dxfId="147" priority="8" operator="lessThan">
      <formula>0</formula>
    </cfRule>
  </conditionalFormatting>
  <conditionalFormatting sqref="Q123">
    <cfRule type="cellIs" dxfId="146" priority="7" operator="lessThan">
      <formula>0</formula>
    </cfRule>
  </conditionalFormatting>
  <conditionalFormatting sqref="S123">
    <cfRule type="cellIs" dxfId="145" priority="6" operator="lessThan">
      <formula>0</formula>
    </cfRule>
  </conditionalFormatting>
  <conditionalFormatting sqref="U123">
    <cfRule type="cellIs" dxfId="144" priority="5" operator="lessThan">
      <formula>0</formula>
    </cfRule>
  </conditionalFormatting>
  <conditionalFormatting sqref="W123">
    <cfRule type="cellIs" dxfId="143" priority="4" operator="lessThan">
      <formula>0</formula>
    </cfRule>
  </conditionalFormatting>
  <conditionalFormatting sqref="Y123">
    <cfRule type="cellIs" dxfId="142" priority="3" operator="lessThan">
      <formula>0</formula>
    </cfRule>
  </conditionalFormatting>
  <conditionalFormatting sqref="AA123">
    <cfRule type="cellIs" dxfId="141" priority="2" operator="lessThan">
      <formula>0</formula>
    </cfRule>
  </conditionalFormatting>
  <conditionalFormatting sqref="AC12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8" activePane="bottomRight" state="frozen"/>
      <selection pane="topRight" activeCell="L1" sqref="L1"/>
      <selection pane="bottomLeft" activeCell="A3" sqref="A3"/>
      <selection pane="bottomRight" activeCell="C18" sqref="C1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4350</v>
      </c>
    </row>
    <row r="2" spans="1:29">
      <c r="D2" s="506" t="s">
        <v>477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45911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45912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 t="s">
        <v>517</v>
      </c>
      <c r="C16" s="16">
        <v>150</v>
      </c>
      <c r="D16"/>
      <c r="E16"/>
      <c r="F16"/>
      <c r="G16"/>
      <c r="H16"/>
    </row>
    <row r="17" spans="1:8">
      <c r="A17" s="21">
        <v>2</v>
      </c>
      <c r="B17" s="11" t="s">
        <v>518</v>
      </c>
      <c r="C17" s="16">
        <v>1320</v>
      </c>
      <c r="D17"/>
      <c r="E17"/>
      <c r="F17"/>
      <c r="G17"/>
      <c r="H17"/>
    </row>
    <row r="18" spans="1:8">
      <c r="A18" s="21">
        <v>3</v>
      </c>
      <c r="B18" s="11" t="s">
        <v>519</v>
      </c>
      <c r="C18" s="16">
        <v>2880</v>
      </c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4350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45913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/>
      <c r="C28" s="16"/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45914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 t="s">
        <v>461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45915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45916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45917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45918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45919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45920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45921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45922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45923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45924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4"/>
      <c r="C193" s="371"/>
    </row>
    <row r="194" spans="1:3">
      <c r="A194" s="11"/>
      <c r="B194" s="50">
        <f>P!AF3</f>
        <v>45925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4"/>
      <c r="C208" s="371"/>
    </row>
    <row r="209" spans="1:3">
      <c r="A209" s="22"/>
      <c r="B209" s="364"/>
      <c r="C209" s="371"/>
    </row>
    <row r="210" spans="1:3">
      <c r="A210" s="22"/>
      <c r="B210" s="364"/>
      <c r="C210" s="371"/>
    </row>
    <row r="211" spans="1:3">
      <c r="A211" s="22"/>
      <c r="B211" s="364"/>
      <c r="C211" s="371"/>
    </row>
    <row r="213" spans="1:3">
      <c r="A213" s="11"/>
      <c r="B213" s="50">
        <f>P!AH3</f>
        <v>45926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selection activeCell="C12" sqref="C12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45911</v>
      </c>
    </row>
    <row r="2" spans="1:8" ht="27.75" customHeight="1">
      <c r="A2" s="508" t="s">
        <v>497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1</v>
      </c>
      <c r="B4" s="375" t="s">
        <v>499</v>
      </c>
      <c r="C4" s="186">
        <v>17520</v>
      </c>
      <c r="D4" s="147">
        <f>C4</f>
        <v>17520</v>
      </c>
      <c r="E4" s="149">
        <f>SUM($D$3:D4)</f>
        <v>17520</v>
      </c>
      <c r="F4" s="150">
        <f>A4</f>
        <v>1</v>
      </c>
    </row>
    <row r="5" spans="1:8">
      <c r="A5" s="170">
        <f>SUBTOTAL(103,B$4:B5)</f>
        <v>2</v>
      </c>
      <c r="B5" s="375" t="s">
        <v>229</v>
      </c>
      <c r="C5" s="186">
        <v>26025</v>
      </c>
      <c r="D5" s="147">
        <f t="shared" ref="D5:D48" si="0">C5</f>
        <v>26025</v>
      </c>
      <c r="E5" s="149">
        <f>SUM($D$3:D5)</f>
        <v>43545</v>
      </c>
      <c r="F5" s="150">
        <f t="shared" ref="F5:F48" si="1">A5</f>
        <v>2</v>
      </c>
    </row>
    <row r="6" spans="1:8">
      <c r="A6" s="170">
        <f>SUBTOTAL(103,B$4:B6)</f>
        <v>3</v>
      </c>
      <c r="B6" s="375" t="s">
        <v>501</v>
      </c>
      <c r="C6" s="186">
        <v>31300</v>
      </c>
      <c r="D6" s="147">
        <f t="shared" si="0"/>
        <v>31300</v>
      </c>
      <c r="E6" s="149">
        <f>SUM($D$3:D6)</f>
        <v>74845</v>
      </c>
      <c r="F6" s="150">
        <f t="shared" si="1"/>
        <v>3</v>
      </c>
    </row>
    <row r="7" spans="1:8">
      <c r="A7" s="170">
        <f>SUBTOTAL(103,B$4:B7)</f>
        <v>4</v>
      </c>
      <c r="B7" s="375" t="s">
        <v>502</v>
      </c>
      <c r="C7" s="186">
        <v>5394</v>
      </c>
      <c r="D7" s="147">
        <f t="shared" si="0"/>
        <v>5394</v>
      </c>
      <c r="E7" s="149">
        <f>SUM($D$3:D7)</f>
        <v>80239</v>
      </c>
      <c r="F7" s="150">
        <f t="shared" si="1"/>
        <v>4</v>
      </c>
    </row>
    <row r="8" spans="1:8">
      <c r="A8" s="170">
        <f>SUBTOTAL(103,B$4:B8)</f>
        <v>5</v>
      </c>
      <c r="B8" s="375" t="s">
        <v>503</v>
      </c>
      <c r="C8" s="186">
        <v>450</v>
      </c>
      <c r="D8" s="147">
        <f t="shared" si="0"/>
        <v>450</v>
      </c>
      <c r="E8" s="149">
        <f>SUM($D$3:D8)</f>
        <v>80689</v>
      </c>
      <c r="F8" s="150">
        <f t="shared" si="1"/>
        <v>5</v>
      </c>
    </row>
    <row r="9" spans="1:8">
      <c r="A9" s="170">
        <f>SUBTOTAL(103,B$4:B9)</f>
        <v>6</v>
      </c>
      <c r="B9" s="375" t="s">
        <v>504</v>
      </c>
      <c r="C9" s="186">
        <v>2400</v>
      </c>
      <c r="D9" s="147">
        <f t="shared" si="0"/>
        <v>2400</v>
      </c>
      <c r="E9" s="149">
        <f>SUM($D$3:D9)</f>
        <v>83089</v>
      </c>
      <c r="F9" s="150">
        <f t="shared" si="1"/>
        <v>6</v>
      </c>
    </row>
    <row r="10" spans="1:8">
      <c r="A10" s="170">
        <f>SUBTOTAL(103,B$4:B10)</f>
        <v>7</v>
      </c>
      <c r="B10" s="375" t="s">
        <v>505</v>
      </c>
      <c r="C10" s="186">
        <v>4738</v>
      </c>
      <c r="D10" s="147">
        <f t="shared" si="0"/>
        <v>4738</v>
      </c>
      <c r="E10" s="149">
        <f>SUM($D$3:D10)</f>
        <v>87827</v>
      </c>
      <c r="F10" s="150">
        <f t="shared" si="1"/>
        <v>7</v>
      </c>
    </row>
    <row r="11" spans="1:8">
      <c r="A11" s="170">
        <f>SUBTOTAL(103,B$4:B11)</f>
        <v>8</v>
      </c>
      <c r="B11" s="375" t="s">
        <v>506</v>
      </c>
      <c r="C11" s="186">
        <v>8560</v>
      </c>
      <c r="D11" s="147">
        <f t="shared" si="0"/>
        <v>8560</v>
      </c>
      <c r="E11" s="149">
        <f>SUM($D$3:D11)</f>
        <v>96387</v>
      </c>
      <c r="F11" s="150">
        <f t="shared" si="1"/>
        <v>8</v>
      </c>
    </row>
    <row r="12" spans="1:8">
      <c r="A12" s="170">
        <f>SUBTOTAL(103,B$4:B12)</f>
        <v>9</v>
      </c>
      <c r="B12" s="143" t="s">
        <v>507</v>
      </c>
      <c r="C12" s="186">
        <v>0</v>
      </c>
      <c r="D12" s="147">
        <f t="shared" si="0"/>
        <v>0</v>
      </c>
      <c r="E12" s="149">
        <f>SUM($D$3:D12)</f>
        <v>96387</v>
      </c>
      <c r="F12" s="150">
        <f t="shared" si="1"/>
        <v>9</v>
      </c>
    </row>
    <row r="13" spans="1:8">
      <c r="A13" s="170">
        <f>SUBTOTAL(103,B$4:B13)</f>
        <v>9</v>
      </c>
      <c r="B13" s="143"/>
      <c r="C13" s="186"/>
      <c r="D13" s="147">
        <f t="shared" si="0"/>
        <v>0</v>
      </c>
      <c r="E13" s="149">
        <f>SUM($D$3:D13)</f>
        <v>96387</v>
      </c>
      <c r="F13" s="150">
        <f t="shared" si="1"/>
        <v>9</v>
      </c>
    </row>
    <row r="14" spans="1:8">
      <c r="A14" s="170">
        <f>SUBTOTAL(103,B$4:B14)</f>
        <v>9</v>
      </c>
      <c r="B14" s="143"/>
      <c r="C14" s="186"/>
      <c r="D14" s="147">
        <f t="shared" si="0"/>
        <v>0</v>
      </c>
      <c r="E14" s="149">
        <f>SUM($D$3:D14)</f>
        <v>96387</v>
      </c>
      <c r="F14" s="150">
        <f t="shared" si="1"/>
        <v>9</v>
      </c>
    </row>
    <row r="15" spans="1:8">
      <c r="A15" s="170">
        <f>SUBTOTAL(103,B$4:B15)</f>
        <v>9</v>
      </c>
      <c r="B15" s="187"/>
      <c r="C15" s="153"/>
      <c r="D15" s="147">
        <f t="shared" si="0"/>
        <v>0</v>
      </c>
      <c r="E15" s="149">
        <f>SUM($D$3:D15)</f>
        <v>96387</v>
      </c>
      <c r="F15" s="150">
        <f t="shared" si="1"/>
        <v>9</v>
      </c>
    </row>
    <row r="16" spans="1:8">
      <c r="A16" s="170">
        <f>SUBTOTAL(103,B$4:B16)</f>
        <v>9</v>
      </c>
      <c r="B16" s="143"/>
      <c r="C16" s="186"/>
      <c r="D16" s="147">
        <f t="shared" si="0"/>
        <v>0</v>
      </c>
      <c r="E16" s="149">
        <f>SUM($D$3:D16)</f>
        <v>96387</v>
      </c>
      <c r="F16" s="150">
        <f t="shared" si="1"/>
        <v>9</v>
      </c>
    </row>
    <row r="17" spans="1:6">
      <c r="A17" s="170">
        <f>SUBTOTAL(103,B$4:B17)</f>
        <v>9</v>
      </c>
      <c r="B17" s="187"/>
      <c r="C17" s="186"/>
      <c r="D17" s="147">
        <f t="shared" si="0"/>
        <v>0</v>
      </c>
      <c r="E17" s="149">
        <f>SUM($D$3:D17)</f>
        <v>96387</v>
      </c>
      <c r="F17" s="150">
        <f t="shared" si="1"/>
        <v>9</v>
      </c>
    </row>
    <row r="18" spans="1:6">
      <c r="A18" s="170">
        <f>SUBTOTAL(103,B$4:B18)</f>
        <v>9</v>
      </c>
      <c r="B18" s="143"/>
      <c r="C18" s="186"/>
      <c r="D18" s="147">
        <f t="shared" si="0"/>
        <v>0</v>
      </c>
      <c r="E18" s="149">
        <f>SUM($D$3:D18)</f>
        <v>96387</v>
      </c>
      <c r="F18" s="150">
        <f t="shared" si="1"/>
        <v>9</v>
      </c>
    </row>
    <row r="19" spans="1:6">
      <c r="A19" s="170">
        <f>SUBTOTAL(103,B$4:B19)</f>
        <v>9</v>
      </c>
      <c r="B19" s="143"/>
      <c r="C19" s="186"/>
      <c r="D19" s="147">
        <f t="shared" si="0"/>
        <v>0</v>
      </c>
      <c r="E19" s="149">
        <f>SUM($D$3:D19)</f>
        <v>96387</v>
      </c>
      <c r="F19" s="150">
        <f t="shared" si="1"/>
        <v>9</v>
      </c>
    </row>
    <row r="20" spans="1:6">
      <c r="A20" s="170">
        <f>SUBTOTAL(103,B$4:B20)</f>
        <v>9</v>
      </c>
      <c r="B20" s="143"/>
      <c r="C20" s="186"/>
      <c r="D20" s="147">
        <f t="shared" si="0"/>
        <v>0</v>
      </c>
      <c r="E20" s="149">
        <f>SUM($D$3:D20)</f>
        <v>96387</v>
      </c>
      <c r="F20" s="150">
        <f t="shared" si="1"/>
        <v>9</v>
      </c>
    </row>
    <row r="21" spans="1:6">
      <c r="A21" s="170">
        <f>SUBTOTAL(103,B$4:B21)</f>
        <v>9</v>
      </c>
      <c r="B21" s="300"/>
      <c r="C21" s="186"/>
      <c r="D21" s="147">
        <f t="shared" si="0"/>
        <v>0</v>
      </c>
      <c r="E21" s="149">
        <f>SUM($D$3:D21)</f>
        <v>96387</v>
      </c>
      <c r="F21" s="150">
        <f t="shared" si="1"/>
        <v>9</v>
      </c>
    </row>
    <row r="22" spans="1:6">
      <c r="A22" s="170">
        <f>SUBTOTAL(103,B$4:B22)</f>
        <v>9</v>
      </c>
      <c r="B22" s="300"/>
      <c r="C22" s="186"/>
      <c r="D22" s="147">
        <f t="shared" si="0"/>
        <v>0</v>
      </c>
      <c r="E22" s="149">
        <f>SUM($D$3:D22)</f>
        <v>96387</v>
      </c>
      <c r="F22" s="150">
        <f t="shared" si="1"/>
        <v>9</v>
      </c>
    </row>
    <row r="23" spans="1:6">
      <c r="A23" s="170">
        <f>SUBTOTAL(103,B$4:B23)</f>
        <v>9</v>
      </c>
      <c r="B23" s="300"/>
      <c r="C23" s="186"/>
      <c r="D23" s="147">
        <f t="shared" si="0"/>
        <v>0</v>
      </c>
      <c r="E23" s="149">
        <f>SUM($D$3:D23)</f>
        <v>96387</v>
      </c>
      <c r="F23" s="150">
        <f t="shared" si="1"/>
        <v>9</v>
      </c>
    </row>
    <row r="24" spans="1:6">
      <c r="A24" s="170">
        <f>SUBTOTAL(103,B$4:B24)</f>
        <v>9</v>
      </c>
      <c r="B24" s="300"/>
      <c r="C24" s="186"/>
      <c r="D24" s="147">
        <f t="shared" si="0"/>
        <v>0</v>
      </c>
      <c r="E24" s="149">
        <f>SUM($D$3:D24)</f>
        <v>96387</v>
      </c>
      <c r="F24" s="150">
        <f t="shared" si="1"/>
        <v>9</v>
      </c>
    </row>
    <row r="25" spans="1:6">
      <c r="A25" s="170">
        <f>SUBTOTAL(103,B$4:B25)</f>
        <v>9</v>
      </c>
      <c r="B25" s="300"/>
      <c r="C25" s="186"/>
      <c r="D25" s="147">
        <f t="shared" si="0"/>
        <v>0</v>
      </c>
      <c r="E25" s="149">
        <f>SUM($D$3:D25)</f>
        <v>96387</v>
      </c>
      <c r="F25" s="150">
        <f t="shared" si="1"/>
        <v>9</v>
      </c>
    </row>
    <row r="26" spans="1:6">
      <c r="A26" s="170">
        <f>SUBTOTAL(103,B$4:B26)</f>
        <v>9</v>
      </c>
      <c r="B26" s="300"/>
      <c r="C26" s="186"/>
      <c r="D26" s="147">
        <f t="shared" si="0"/>
        <v>0</v>
      </c>
      <c r="E26" s="149">
        <f>SUM($D$3:D26)</f>
        <v>96387</v>
      </c>
      <c r="F26" s="150">
        <f t="shared" si="1"/>
        <v>9</v>
      </c>
    </row>
    <row r="27" spans="1:6">
      <c r="A27" s="170">
        <f>SUBTOTAL(103,B$4:B27)</f>
        <v>9</v>
      </c>
      <c r="B27" s="300"/>
      <c r="C27" s="186"/>
      <c r="D27" s="147">
        <f t="shared" si="0"/>
        <v>0</v>
      </c>
      <c r="E27" s="149">
        <f>SUM($D$3:D27)</f>
        <v>96387</v>
      </c>
      <c r="F27" s="150">
        <f t="shared" si="1"/>
        <v>9</v>
      </c>
    </row>
    <row r="28" spans="1:6">
      <c r="A28" s="170">
        <f>SUBTOTAL(103,B$4:B28)</f>
        <v>9</v>
      </c>
      <c r="B28" s="300"/>
      <c r="C28" s="186"/>
      <c r="D28" s="147">
        <f t="shared" si="0"/>
        <v>0</v>
      </c>
      <c r="E28" s="149">
        <f>SUM($D$3:D28)</f>
        <v>96387</v>
      </c>
      <c r="F28" s="150">
        <f t="shared" si="1"/>
        <v>9</v>
      </c>
    </row>
    <row r="29" spans="1:6">
      <c r="A29" s="170">
        <f>SUBTOTAL(103,B$4:B29)</f>
        <v>9</v>
      </c>
      <c r="B29" s="300"/>
      <c r="C29" s="186"/>
      <c r="D29" s="147">
        <f t="shared" si="0"/>
        <v>0</v>
      </c>
      <c r="E29" s="149">
        <f>SUM($D$3:D29)</f>
        <v>96387</v>
      </c>
      <c r="F29" s="150">
        <f t="shared" si="1"/>
        <v>9</v>
      </c>
    </row>
    <row r="30" spans="1:6">
      <c r="A30" s="170">
        <f>SUBTOTAL(103,B$4:B30)</f>
        <v>9</v>
      </c>
      <c r="B30" s="300"/>
      <c r="C30" s="186"/>
      <c r="D30" s="147">
        <f t="shared" si="0"/>
        <v>0</v>
      </c>
      <c r="E30" s="149">
        <f>SUM($D$3:D30)</f>
        <v>96387</v>
      </c>
      <c r="F30" s="150">
        <f t="shared" si="1"/>
        <v>9</v>
      </c>
    </row>
    <row r="31" spans="1:6">
      <c r="A31" s="170">
        <f>SUBTOTAL(103,B$4:B31)</f>
        <v>9</v>
      </c>
      <c r="B31" s="300"/>
      <c r="C31" s="186"/>
      <c r="D31" s="147">
        <f t="shared" si="0"/>
        <v>0</v>
      </c>
      <c r="E31" s="149">
        <f>SUM($D$3:D31)</f>
        <v>96387</v>
      </c>
      <c r="F31" s="150">
        <f t="shared" si="1"/>
        <v>9</v>
      </c>
    </row>
    <row r="32" spans="1:6">
      <c r="A32" s="170">
        <f>SUBTOTAL(103,B$4:B32)</f>
        <v>9</v>
      </c>
      <c r="B32" s="384"/>
      <c r="C32" s="186"/>
      <c r="D32" s="147">
        <f t="shared" si="0"/>
        <v>0</v>
      </c>
      <c r="E32" s="149">
        <f>SUM($D$3:D32)</f>
        <v>96387</v>
      </c>
      <c r="F32" s="150">
        <f t="shared" si="1"/>
        <v>9</v>
      </c>
    </row>
    <row r="33" spans="1:6">
      <c r="A33" s="170">
        <f>SUBTOTAL(103,B$4:B33)</f>
        <v>9</v>
      </c>
      <c r="B33" s="384"/>
      <c r="C33" s="186"/>
      <c r="D33" s="147">
        <f t="shared" si="0"/>
        <v>0</v>
      </c>
      <c r="E33" s="149">
        <f>SUM($D$3:D33)</f>
        <v>96387</v>
      </c>
      <c r="F33" s="150">
        <f t="shared" si="1"/>
        <v>9</v>
      </c>
    </row>
    <row r="34" spans="1:6">
      <c r="A34" s="170">
        <f>SUBTOTAL(103,B$4:B34)</f>
        <v>9</v>
      </c>
      <c r="B34" s="384"/>
      <c r="C34" s="186"/>
      <c r="D34" s="147">
        <f t="shared" si="0"/>
        <v>0</v>
      </c>
      <c r="E34" s="149">
        <f>SUM($D$3:D34)</f>
        <v>96387</v>
      </c>
      <c r="F34" s="150">
        <f t="shared" si="1"/>
        <v>9</v>
      </c>
    </row>
    <row r="35" spans="1:6">
      <c r="A35" s="170">
        <f>SUBTOTAL(103,B$4:B35)</f>
        <v>9</v>
      </c>
      <c r="B35" s="384"/>
      <c r="C35" s="186"/>
      <c r="D35" s="147">
        <f t="shared" si="0"/>
        <v>0</v>
      </c>
      <c r="E35" s="149">
        <f>SUM($D$3:D35)</f>
        <v>96387</v>
      </c>
      <c r="F35" s="150">
        <f t="shared" si="1"/>
        <v>9</v>
      </c>
    </row>
    <row r="36" spans="1:6">
      <c r="A36" s="170">
        <f>SUBTOTAL(103,B$4:B36)</f>
        <v>9</v>
      </c>
      <c r="B36" s="384"/>
      <c r="C36" s="186"/>
      <c r="D36" s="147">
        <f t="shared" si="0"/>
        <v>0</v>
      </c>
      <c r="E36" s="149">
        <f>SUM($D$3:D36)</f>
        <v>96387</v>
      </c>
      <c r="F36" s="150">
        <f t="shared" si="1"/>
        <v>9</v>
      </c>
    </row>
    <row r="37" spans="1:6">
      <c r="A37" s="170">
        <f>SUBTOTAL(103,B$4:B37)</f>
        <v>9</v>
      </c>
      <c r="B37" s="384"/>
      <c r="C37" s="186"/>
      <c r="D37" s="147">
        <f t="shared" si="0"/>
        <v>0</v>
      </c>
      <c r="E37" s="149">
        <f>SUM($D$3:D37)</f>
        <v>96387</v>
      </c>
      <c r="F37" s="150">
        <f t="shared" si="1"/>
        <v>9</v>
      </c>
    </row>
    <row r="38" spans="1:6">
      <c r="A38" s="170">
        <f>SUBTOTAL(103,B$4:B38)</f>
        <v>9</v>
      </c>
      <c r="B38" s="300"/>
      <c r="C38" s="186"/>
      <c r="D38" s="147">
        <f t="shared" si="0"/>
        <v>0</v>
      </c>
      <c r="E38" s="149">
        <f>SUM($D$3:D38)</f>
        <v>96387</v>
      </c>
      <c r="F38" s="150">
        <f t="shared" si="1"/>
        <v>9</v>
      </c>
    </row>
    <row r="39" spans="1:6">
      <c r="A39" s="170">
        <f>SUBTOTAL(103,B$4:B39)</f>
        <v>9</v>
      </c>
      <c r="B39" s="300"/>
      <c r="C39" s="186"/>
      <c r="D39" s="147">
        <f t="shared" si="0"/>
        <v>0</v>
      </c>
      <c r="E39" s="149">
        <f>SUM($D$3:D39)</f>
        <v>96387</v>
      </c>
      <c r="F39" s="150">
        <f t="shared" si="1"/>
        <v>9</v>
      </c>
    </row>
    <row r="40" spans="1:6">
      <c r="A40" s="170">
        <f>SUBTOTAL(103,B$4:B40)</f>
        <v>9</v>
      </c>
      <c r="B40" s="384"/>
      <c r="C40" s="186"/>
      <c r="D40" s="147">
        <f t="shared" si="0"/>
        <v>0</v>
      </c>
      <c r="E40" s="149">
        <f>SUM($D$3:D40)</f>
        <v>96387</v>
      </c>
      <c r="F40" s="150">
        <f t="shared" si="1"/>
        <v>9</v>
      </c>
    </row>
    <row r="41" spans="1:6">
      <c r="A41" s="170">
        <f>SUBTOTAL(103,B$4:B41)</f>
        <v>9</v>
      </c>
      <c r="B41" s="384"/>
      <c r="C41" s="186"/>
      <c r="D41" s="147">
        <f t="shared" si="0"/>
        <v>0</v>
      </c>
      <c r="E41" s="149">
        <f>SUM($D$3:D41)</f>
        <v>96387</v>
      </c>
      <c r="F41" s="150">
        <f t="shared" si="1"/>
        <v>9</v>
      </c>
    </row>
    <row r="42" spans="1:6">
      <c r="A42" s="170">
        <f>SUBTOTAL(103,B$4:B42)</f>
        <v>9</v>
      </c>
      <c r="B42" s="384"/>
      <c r="C42" s="186"/>
      <c r="D42" s="147">
        <f t="shared" si="0"/>
        <v>0</v>
      </c>
      <c r="E42" s="149">
        <f>SUM($D$3:D42)</f>
        <v>96387</v>
      </c>
      <c r="F42" s="150">
        <f t="shared" si="1"/>
        <v>9</v>
      </c>
    </row>
    <row r="43" spans="1:6">
      <c r="A43" s="170">
        <f>SUBTOTAL(103,B$4:B43)</f>
        <v>9</v>
      </c>
      <c r="B43" s="384"/>
      <c r="C43" s="186"/>
      <c r="D43" s="147">
        <f t="shared" si="0"/>
        <v>0</v>
      </c>
      <c r="E43" s="149">
        <f>SUM($D$3:D43)</f>
        <v>96387</v>
      </c>
      <c r="F43" s="150">
        <f t="shared" si="1"/>
        <v>9</v>
      </c>
    </row>
    <row r="44" spans="1:6">
      <c r="A44" s="170">
        <f>SUBTOTAL(103,B$4:B44)</f>
        <v>9</v>
      </c>
      <c r="B44" s="384"/>
      <c r="C44" s="186"/>
      <c r="D44" s="147">
        <f t="shared" si="0"/>
        <v>0</v>
      </c>
      <c r="E44" s="149">
        <f>SUM($D$3:D44)</f>
        <v>96387</v>
      </c>
      <c r="F44" s="150">
        <f t="shared" si="1"/>
        <v>9</v>
      </c>
    </row>
    <row r="45" spans="1:6">
      <c r="A45" s="170">
        <f>SUBTOTAL(103,B$4:B45)</f>
        <v>9</v>
      </c>
      <c r="B45" s="384"/>
      <c r="C45" s="186"/>
      <c r="D45" s="147">
        <f t="shared" si="0"/>
        <v>0</v>
      </c>
      <c r="E45" s="149">
        <f>SUM($D$3:D45)</f>
        <v>96387</v>
      </c>
      <c r="F45" s="150">
        <f t="shared" si="1"/>
        <v>9</v>
      </c>
    </row>
    <row r="46" spans="1:6">
      <c r="A46" s="170">
        <f>SUBTOTAL(103,B$4:B46)</f>
        <v>9</v>
      </c>
      <c r="B46" s="384"/>
      <c r="C46" s="186"/>
      <c r="D46" s="147">
        <f t="shared" si="0"/>
        <v>0</v>
      </c>
      <c r="E46" s="149">
        <f>SUM($D$3:D46)</f>
        <v>96387</v>
      </c>
      <c r="F46" s="150">
        <f t="shared" si="1"/>
        <v>9</v>
      </c>
    </row>
    <row r="47" spans="1:6">
      <c r="A47" s="170">
        <f>SUBTOTAL(103,B$4:B47)</f>
        <v>9</v>
      </c>
      <c r="B47" s="384"/>
      <c r="C47" s="186"/>
      <c r="D47" s="147">
        <f t="shared" si="0"/>
        <v>0</v>
      </c>
      <c r="E47" s="149">
        <f>SUM($D$3:D47)</f>
        <v>96387</v>
      </c>
      <c r="F47" s="150">
        <f t="shared" si="1"/>
        <v>9</v>
      </c>
    </row>
    <row r="48" spans="1:6">
      <c r="A48" s="170">
        <f>SUBTOTAL(103,B$4:B48)</f>
        <v>9</v>
      </c>
      <c r="B48" s="143"/>
      <c r="C48" s="186"/>
      <c r="D48" s="147">
        <f t="shared" si="0"/>
        <v>0</v>
      </c>
      <c r="E48" s="149">
        <f>SUM($D$3:D48)</f>
        <v>96387</v>
      </c>
      <c r="F48" s="150">
        <f t="shared" si="1"/>
        <v>9</v>
      </c>
    </row>
    <row r="49" spans="1:5">
      <c r="A49" s="151"/>
      <c r="B49" s="152" t="s">
        <v>243</v>
      </c>
      <c r="C49" s="153">
        <f>SUM(C4:C48)</f>
        <v>96387</v>
      </c>
      <c r="D49" s="154"/>
      <c r="E49" s="155"/>
    </row>
    <row r="50" spans="1:5">
      <c r="A50" s="511" t="s">
        <v>487</v>
      </c>
      <c r="B50" s="512"/>
      <c r="C50" s="513"/>
      <c r="D50" s="154"/>
      <c r="E50" s="155"/>
    </row>
    <row r="54" spans="1:5" ht="15.75">
      <c r="E54" s="307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2025-09-04T10:00:57Z</cp:lastPrinted>
  <dcterms:created xsi:type="dcterms:W3CDTF">2024-07-22T13:09:54Z</dcterms:created>
  <dcterms:modified xsi:type="dcterms:W3CDTF">2025-09-17T07:18:40Z</dcterms:modified>
</cp:coreProperties>
</file>