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Pictures\Camera Roll\院１\火曜四限 データ・サイエンス特論\クラスタリング結果\"/>
    </mc:Choice>
  </mc:AlternateContent>
  <xr:revisionPtr revIDLastSave="0" documentId="13_ncr:1_{0F0B5B59-0AEB-4CA3-AA16-99014F02EA1A}" xr6:coauthVersionLast="47" xr6:coauthVersionMax="47" xr10:uidLastSave="{00000000-0000-0000-0000-000000000000}"/>
  <bookViews>
    <workbookView xWindow="-70" yWindow="0" windowWidth="13380" windowHeight="9870" xr2:uid="{C4B0497E-32E2-4F95-A151-771B19166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AI2" i="1"/>
  <c r="AI1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8" i="1"/>
  <c r="C18" i="1"/>
  <c r="D18" i="1"/>
  <c r="Y18" i="1"/>
  <c r="E18" i="1"/>
  <c r="AG18" i="1"/>
  <c r="AH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J18" i="1"/>
  <c r="K18" i="1"/>
  <c r="L18" i="1"/>
  <c r="M18" i="1"/>
  <c r="N18" i="1"/>
  <c r="Q18" i="1"/>
  <c r="R18" i="1"/>
  <c r="S18" i="1"/>
  <c r="T18" i="1"/>
  <c r="U18" i="1"/>
  <c r="V18" i="1"/>
  <c r="Z18" i="1"/>
  <c r="AA18" i="1"/>
  <c r="AB18" i="1"/>
  <c r="AC18" i="1"/>
  <c r="AD18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I1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</calcChain>
</file>

<file path=xl/sharedStrings.xml><?xml version="1.0" encoding="utf-8"?>
<sst xmlns="http://schemas.openxmlformats.org/spreadsheetml/2006/main" count="36" uniqueCount="24">
  <si>
    <t>職人型</t>
    <rPh sb="0" eb="3">
      <t>ショクニンガタ</t>
    </rPh>
    <phoneticPr fontId="1"/>
  </si>
  <si>
    <t>平均型</t>
    <rPh sb="0" eb="3">
      <t>ヘイキンガタ</t>
    </rPh>
    <phoneticPr fontId="1"/>
  </si>
  <si>
    <t>打率</t>
  </si>
  <si>
    <t>IsoP</t>
  </si>
  <si>
    <t>盗塁</t>
  </si>
  <si>
    <t>犠打</t>
  </si>
  <si>
    <t>三振</t>
  </si>
  <si>
    <t>四球</t>
  </si>
  <si>
    <t>平均型の特徴量</t>
    <rPh sb="0" eb="3">
      <t>ヘイキンガタ</t>
    </rPh>
    <rPh sb="4" eb="7">
      <t>トクチョウリョウ</t>
    </rPh>
    <phoneticPr fontId="1"/>
  </si>
  <si>
    <t>強打者</t>
    <rPh sb="0" eb="3">
      <t>キョウダシャ</t>
    </rPh>
    <phoneticPr fontId="1"/>
  </si>
  <si>
    <t>職人型</t>
    <rPh sb="0" eb="3">
      <t>ショクニンガタ</t>
    </rPh>
    <phoneticPr fontId="1"/>
  </si>
  <si>
    <t>１試合平均得点</t>
    <rPh sb="1" eb="3">
      <t>シアイ</t>
    </rPh>
    <rPh sb="3" eb="7">
      <t>ヘイキントクテン</t>
    </rPh>
    <phoneticPr fontId="1"/>
  </si>
  <si>
    <t>年度</t>
    <rPh sb="0" eb="2">
      <t>ネンド</t>
    </rPh>
    <phoneticPr fontId="1"/>
  </si>
  <si>
    <t>2020から今にかけて平均型の割合が多くなり、他が減少傾向。それに伴い、１試合平均得点も減少傾向にある。</t>
    <rPh sb="6" eb="7">
      <t>イマ</t>
    </rPh>
    <rPh sb="11" eb="14">
      <t>ヘイキンガタ</t>
    </rPh>
    <rPh sb="15" eb="17">
      <t>ワリアイ</t>
    </rPh>
    <rPh sb="18" eb="19">
      <t>オオ</t>
    </rPh>
    <rPh sb="23" eb="24">
      <t>ホカ</t>
    </rPh>
    <rPh sb="25" eb="29">
      <t>ゲンショウケイコウ</t>
    </rPh>
    <rPh sb="33" eb="34">
      <t>トモナ</t>
    </rPh>
    <rPh sb="37" eb="39">
      <t>シアイ</t>
    </rPh>
    <rPh sb="39" eb="43">
      <t>ヘイキントクテン</t>
    </rPh>
    <rPh sb="44" eb="48">
      <t>ゲンショウケイコウ</t>
    </rPh>
    <phoneticPr fontId="1"/>
  </si>
  <si>
    <t>2017~2020辺りは平均得点は高かったが、それ以降からがくんと減少</t>
    <rPh sb="9" eb="10">
      <t>アタ</t>
    </rPh>
    <rPh sb="12" eb="16">
      <t>ヘイキントクテン</t>
    </rPh>
    <rPh sb="17" eb="18">
      <t>タカ</t>
    </rPh>
    <rPh sb="25" eb="27">
      <t>イコウ</t>
    </rPh>
    <rPh sb="33" eb="35">
      <t>ゲンショウ</t>
    </rPh>
    <phoneticPr fontId="1"/>
  </si>
  <si>
    <t>2017から投手のストレートインフレ</t>
    <rPh sb="6" eb="8">
      <t>トウシュ</t>
    </rPh>
    <phoneticPr fontId="1"/>
  </si>
  <si>
    <t>セ・リーグ</t>
    <phoneticPr fontId="1"/>
  </si>
  <si>
    <t>パ・リーグ</t>
    <phoneticPr fontId="1"/>
  </si>
  <si>
    <t>投手防御率平均</t>
    <rPh sb="0" eb="2">
      <t>トウシュ</t>
    </rPh>
    <rPh sb="2" eb="7">
      <t>ボウギョリツヘイキン</t>
    </rPh>
    <phoneticPr fontId="1"/>
  </si>
  <si>
    <t>全体</t>
    <rPh sb="0" eb="2">
      <t>ゼンタイ</t>
    </rPh>
    <phoneticPr fontId="1"/>
  </si>
  <si>
    <t>規定打席1/3以上の打者に絞った。</t>
    <rPh sb="0" eb="4">
      <t>キテイダセキ</t>
    </rPh>
    <rPh sb="7" eb="9">
      <t>イジョウ</t>
    </rPh>
    <rPh sb="10" eb="12">
      <t>ダシャ</t>
    </rPh>
    <rPh sb="13" eb="14">
      <t>シボ</t>
    </rPh>
    <phoneticPr fontId="1"/>
  </si>
  <si>
    <t>強打者型</t>
    <rPh sb="0" eb="3">
      <t>キョウダシャ</t>
    </rPh>
    <rPh sb="3" eb="4">
      <t>カタ</t>
    </rPh>
    <phoneticPr fontId="1"/>
  </si>
  <si>
    <t>防御率</t>
    <rPh sb="0" eb="3">
      <t>ボウギョリツ</t>
    </rPh>
    <phoneticPr fontId="1"/>
  </si>
  <si>
    <t>割合の変化が良く変化してるのは2017～2019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</si>
</sst>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6"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１試合平均得点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4.13</c:v>
                </c:pt>
                <c:pt idx="1">
                  <c:v>4.34</c:v>
                </c:pt>
                <c:pt idx="2">
                  <c:v>3.28</c:v>
                </c:pt>
                <c:pt idx="3">
                  <c:v>3.26</c:v>
                </c:pt>
                <c:pt idx="4">
                  <c:v>3.99</c:v>
                </c:pt>
                <c:pt idx="5">
                  <c:v>4.12</c:v>
                </c:pt>
                <c:pt idx="6">
                  <c:v>3.76</c:v>
                </c:pt>
                <c:pt idx="7">
                  <c:v>4</c:v>
                </c:pt>
                <c:pt idx="8">
                  <c:v>3.99</c:v>
                </c:pt>
                <c:pt idx="9">
                  <c:v>4.34</c:v>
                </c:pt>
                <c:pt idx="10">
                  <c:v>4.26</c:v>
                </c:pt>
                <c:pt idx="11">
                  <c:v>4.1100000000000003</c:v>
                </c:pt>
                <c:pt idx="12">
                  <c:v>3.75</c:v>
                </c:pt>
                <c:pt idx="13">
                  <c:v>3.56</c:v>
                </c:pt>
                <c:pt idx="14">
                  <c:v>3.48</c:v>
                </c:pt>
                <c:pt idx="15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E-4443-9F86-8F872D09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9136"/>
        <c:axId val="520129496"/>
      </c:lineChart>
      <c:catAx>
        <c:axId val="5201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29496"/>
        <c:crosses val="autoZero"/>
        <c:auto val="1"/>
        <c:lblAlgn val="ctr"/>
        <c:lblOffset val="100"/>
        <c:noMultiLvlLbl val="0"/>
      </c:catAx>
      <c:valAx>
        <c:axId val="5201294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2018~2024</a:t>
            </a:r>
            <a:r>
              <a:rPr lang="ja-JP" altLang="en-US"/>
              <a:t>までの打率変遷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Sheet1!$I$11:$I$17</c:f>
              <c:numCache>
                <c:formatCode>General</c:formatCode>
                <c:ptCount val="7"/>
                <c:pt idx="0">
                  <c:v>0.27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2-430C-B16C-8A746B5707E2}"/>
            </c:ext>
          </c:extLst>
        </c:ser>
        <c:ser>
          <c:idx val="1"/>
          <c:order val="1"/>
          <c:tx>
            <c:v>強打者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Sheet1!$Q$11:$Q$17</c:f>
              <c:numCache>
                <c:formatCode>General</c:formatCode>
                <c:ptCount val="7"/>
                <c:pt idx="0">
                  <c:v>0.3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2-430C-B16C-8A746B5707E2}"/>
            </c:ext>
          </c:extLst>
        </c:ser>
        <c:ser>
          <c:idx val="2"/>
          <c:order val="2"/>
          <c:tx>
            <c:v>職人型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Sheet1!$Y$11:$Y$17</c:f>
              <c:numCache>
                <c:formatCode>General</c:formatCode>
                <c:ptCount val="7"/>
                <c:pt idx="0">
                  <c:v>0.23</c:v>
                </c:pt>
                <c:pt idx="1">
                  <c:v>0.24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2-430C-B16C-8A746B57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60968"/>
        <c:axId val="339561328"/>
      </c:lineChart>
      <c:catAx>
        <c:axId val="3395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561328"/>
        <c:crosses val="autoZero"/>
        <c:auto val="1"/>
        <c:lblAlgn val="ctr"/>
        <c:lblOffset val="100"/>
        <c:noMultiLvlLbl val="0"/>
      </c:catAx>
      <c:valAx>
        <c:axId val="339561328"/>
        <c:scaling>
          <c:orientation val="minMax"/>
          <c:max val="0.30000000000000004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5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2018~2024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までの三振数変遷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Sheet1!$M$11:$M$17</c:f>
              <c:numCache>
                <c:formatCode>General</c:formatCode>
                <c:ptCount val="7"/>
                <c:pt idx="0">
                  <c:v>64.63</c:v>
                </c:pt>
                <c:pt idx="1">
                  <c:v>68.37</c:v>
                </c:pt>
                <c:pt idx="2">
                  <c:v>46.31</c:v>
                </c:pt>
                <c:pt idx="3">
                  <c:v>52.48</c:v>
                </c:pt>
                <c:pt idx="4">
                  <c:v>48.32</c:v>
                </c:pt>
                <c:pt idx="5">
                  <c:v>45.63</c:v>
                </c:pt>
                <c:pt idx="6">
                  <c:v>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5-46FB-8423-938709630EDA}"/>
            </c:ext>
          </c:extLst>
        </c:ser>
        <c:ser>
          <c:idx val="1"/>
          <c:order val="1"/>
          <c:tx>
            <c:v>強打者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Sheet1!$U$11:$U$17</c:f>
              <c:numCache>
                <c:formatCode>General</c:formatCode>
                <c:ptCount val="7"/>
                <c:pt idx="0">
                  <c:v>99.97</c:v>
                </c:pt>
                <c:pt idx="1">
                  <c:v>118.73</c:v>
                </c:pt>
                <c:pt idx="2">
                  <c:v>90.77</c:v>
                </c:pt>
                <c:pt idx="3">
                  <c:v>94.88</c:v>
                </c:pt>
                <c:pt idx="4">
                  <c:v>91.75</c:v>
                </c:pt>
                <c:pt idx="5">
                  <c:v>93.54</c:v>
                </c:pt>
                <c:pt idx="6">
                  <c:v>95.24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5-46FB-8423-938709630EDA}"/>
            </c:ext>
          </c:extLst>
        </c:ser>
        <c:ser>
          <c:idx val="2"/>
          <c:order val="2"/>
          <c:tx>
            <c:v>職人型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Sheet1!$AC$11:$AC$17</c:f>
              <c:numCache>
                <c:formatCode>General</c:formatCode>
                <c:ptCount val="7"/>
                <c:pt idx="0">
                  <c:v>55.7</c:v>
                </c:pt>
                <c:pt idx="1">
                  <c:v>57.2</c:v>
                </c:pt>
                <c:pt idx="2">
                  <c:v>58.18</c:v>
                </c:pt>
                <c:pt idx="3">
                  <c:v>77.09</c:v>
                </c:pt>
                <c:pt idx="4">
                  <c:v>67.73</c:v>
                </c:pt>
                <c:pt idx="5">
                  <c:v>62.71</c:v>
                </c:pt>
                <c:pt idx="6">
                  <c:v>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5-46FB-8423-93870963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04608"/>
        <c:axId val="569106408"/>
      </c:lineChart>
      <c:catAx>
        <c:axId val="5691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106408"/>
        <c:crosses val="autoZero"/>
        <c:auto val="1"/>
        <c:lblAlgn val="ctr"/>
        <c:lblOffset val="100"/>
        <c:noMultiLvlLbl val="0"/>
      </c:catAx>
      <c:valAx>
        <c:axId val="569106408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1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2018~2024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までの四球数変遷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Sheet1!$N$11:$N$17</c:f>
              <c:numCache>
                <c:formatCode>General</c:formatCode>
                <c:ptCount val="7"/>
                <c:pt idx="0">
                  <c:v>28.4</c:v>
                </c:pt>
                <c:pt idx="1">
                  <c:v>34.840000000000003</c:v>
                </c:pt>
                <c:pt idx="2">
                  <c:v>20.260000000000002</c:v>
                </c:pt>
                <c:pt idx="3">
                  <c:v>21.14</c:v>
                </c:pt>
                <c:pt idx="4">
                  <c:v>17.72</c:v>
                </c:pt>
                <c:pt idx="5">
                  <c:v>17.95</c:v>
                </c:pt>
                <c:pt idx="6">
                  <c:v>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6-423D-80CB-717AFD013ABE}"/>
            </c:ext>
          </c:extLst>
        </c:ser>
        <c:ser>
          <c:idx val="1"/>
          <c:order val="1"/>
          <c:tx>
            <c:v>強打者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Sheet1!$V$11:$V$17</c:f>
              <c:numCache>
                <c:formatCode>General</c:formatCode>
                <c:ptCount val="7"/>
                <c:pt idx="0">
                  <c:v>71.72</c:v>
                </c:pt>
                <c:pt idx="1">
                  <c:v>72.42</c:v>
                </c:pt>
                <c:pt idx="2">
                  <c:v>57.43</c:v>
                </c:pt>
                <c:pt idx="3">
                  <c:v>57.35</c:v>
                </c:pt>
                <c:pt idx="4">
                  <c:v>47.11</c:v>
                </c:pt>
                <c:pt idx="5">
                  <c:v>46.76</c:v>
                </c:pt>
                <c:pt idx="6">
                  <c:v>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6-423D-80CB-717AFD013ABE}"/>
            </c:ext>
          </c:extLst>
        </c:ser>
        <c:ser>
          <c:idx val="2"/>
          <c:order val="2"/>
          <c:tx>
            <c:v>職人型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Sheet1!$AD$11:$AD$17</c:f>
              <c:numCache>
                <c:formatCode>General</c:formatCode>
                <c:ptCount val="7"/>
                <c:pt idx="0">
                  <c:v>24.89</c:v>
                </c:pt>
                <c:pt idx="1">
                  <c:v>23.19</c:v>
                </c:pt>
                <c:pt idx="2">
                  <c:v>29.05</c:v>
                </c:pt>
                <c:pt idx="3">
                  <c:v>37.06</c:v>
                </c:pt>
                <c:pt idx="4">
                  <c:v>29.12</c:v>
                </c:pt>
                <c:pt idx="5">
                  <c:v>26.9</c:v>
                </c:pt>
                <c:pt idx="6">
                  <c:v>32.44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6-423D-80CB-717AFD01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63448"/>
        <c:axId val="606970288"/>
      </c:lineChart>
      <c:catAx>
        <c:axId val="6069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70288"/>
        <c:crosses val="autoZero"/>
        <c:auto val="1"/>
        <c:lblAlgn val="ctr"/>
        <c:lblOffset val="100"/>
        <c:noMultiLvlLbl val="0"/>
      </c:catAx>
      <c:valAx>
        <c:axId val="606970288"/>
        <c:scaling>
          <c:orientation val="minMax"/>
          <c:max val="7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2018~2024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までの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IsoP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Sheet1!$J$11:$J$17</c:f>
              <c:numCache>
                <c:formatCode>General</c:formatCode>
                <c:ptCount val="7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444D-A583-77FC97A4F3F0}"/>
            </c:ext>
          </c:extLst>
        </c:ser>
        <c:ser>
          <c:idx val="1"/>
          <c:order val="1"/>
          <c:tx>
            <c:v>強打者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Sheet1!$R$11:$R$17</c:f>
              <c:numCache>
                <c:formatCode>General</c:formatCode>
                <c:ptCount val="7"/>
                <c:pt idx="0">
                  <c:v>0.19</c:v>
                </c:pt>
                <c:pt idx="1">
                  <c:v>0.23</c:v>
                </c:pt>
                <c:pt idx="2">
                  <c:v>0.21</c:v>
                </c:pt>
                <c:pt idx="3">
                  <c:v>0.21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F-444D-A583-77FC97A4F3F0}"/>
            </c:ext>
          </c:extLst>
        </c:ser>
        <c:ser>
          <c:idx val="2"/>
          <c:order val="2"/>
          <c:tx>
            <c:v>職人型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Sheet1!$Z$11:$Z$17</c:f>
              <c:numCache>
                <c:formatCode>General</c:formatCode>
                <c:ptCount val="7"/>
                <c:pt idx="0">
                  <c:v>0.08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F-444D-A583-77FC97A4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45520"/>
        <c:axId val="667147320"/>
      </c:lineChart>
      <c:catAx>
        <c:axId val="6671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147320"/>
        <c:crosses val="autoZero"/>
        <c:auto val="1"/>
        <c:lblAlgn val="ctr"/>
        <c:lblOffset val="100"/>
        <c:noMultiLvlLbl val="0"/>
      </c:catAx>
      <c:valAx>
        <c:axId val="667147320"/>
        <c:scaling>
          <c:orientation val="minMax"/>
          <c:max val="0.24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1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盗塁数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平均型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Sheet1!$K$11:$K$17</c:f>
              <c:numCache>
                <c:formatCode>General</c:formatCode>
                <c:ptCount val="7"/>
                <c:pt idx="0">
                  <c:v>2.5099999999999998</c:v>
                </c:pt>
                <c:pt idx="1">
                  <c:v>3.9</c:v>
                </c:pt>
                <c:pt idx="2">
                  <c:v>2.2799999999999998</c:v>
                </c:pt>
                <c:pt idx="3">
                  <c:v>2.1800000000000002</c:v>
                </c:pt>
                <c:pt idx="4">
                  <c:v>2.39</c:v>
                </c:pt>
                <c:pt idx="5">
                  <c:v>1.58</c:v>
                </c:pt>
                <c:pt idx="6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8-472C-8F95-AF3D4F414BA0}"/>
            </c:ext>
          </c:extLst>
        </c:ser>
        <c:ser>
          <c:idx val="1"/>
          <c:order val="1"/>
          <c:tx>
            <c:v>強打者型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Sheet1!$S$11:$S$17</c:f>
              <c:numCache>
                <c:formatCode>General</c:formatCode>
                <c:ptCount val="7"/>
                <c:pt idx="0">
                  <c:v>13.59</c:v>
                </c:pt>
                <c:pt idx="1">
                  <c:v>6.27</c:v>
                </c:pt>
                <c:pt idx="2">
                  <c:v>5.6</c:v>
                </c:pt>
                <c:pt idx="3">
                  <c:v>2.79</c:v>
                </c:pt>
                <c:pt idx="4">
                  <c:v>4.2699999999999996</c:v>
                </c:pt>
                <c:pt idx="5">
                  <c:v>2.95</c:v>
                </c:pt>
                <c:pt idx="6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8-472C-8F95-AF3D4F414BA0}"/>
            </c:ext>
          </c:extLst>
        </c:ser>
        <c:ser>
          <c:idx val="2"/>
          <c:order val="2"/>
          <c:tx>
            <c:v>職人型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Sheet1!$AA$11:$AA$17</c:f>
              <c:numCache>
                <c:formatCode>General</c:formatCode>
                <c:ptCount val="7"/>
                <c:pt idx="0">
                  <c:v>6.66</c:v>
                </c:pt>
                <c:pt idx="1">
                  <c:v>7.2</c:v>
                </c:pt>
                <c:pt idx="2">
                  <c:v>9.5500000000000007</c:v>
                </c:pt>
                <c:pt idx="3">
                  <c:v>11.69</c:v>
                </c:pt>
                <c:pt idx="4">
                  <c:v>14.69</c:v>
                </c:pt>
                <c:pt idx="5">
                  <c:v>7.88</c:v>
                </c:pt>
                <c:pt idx="6">
                  <c:v>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8-472C-8F95-AF3D4F41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33464"/>
        <c:axId val="588135984"/>
      </c:lineChart>
      <c:catAx>
        <c:axId val="5881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135984"/>
        <c:crosses val="autoZero"/>
        <c:auto val="1"/>
        <c:lblAlgn val="ctr"/>
        <c:lblOffset val="100"/>
        <c:noMultiLvlLbl val="0"/>
      </c:catAx>
      <c:valAx>
        <c:axId val="588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1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犠打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平均型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Sheet1!$L$11:$L$17</c:f>
              <c:numCache>
                <c:formatCode>General</c:formatCode>
                <c:ptCount val="7"/>
                <c:pt idx="0">
                  <c:v>1.34</c:v>
                </c:pt>
                <c:pt idx="1">
                  <c:v>2.33</c:v>
                </c:pt>
                <c:pt idx="2">
                  <c:v>1.89</c:v>
                </c:pt>
                <c:pt idx="3">
                  <c:v>3.31</c:v>
                </c:pt>
                <c:pt idx="4">
                  <c:v>4.9000000000000004</c:v>
                </c:pt>
                <c:pt idx="5">
                  <c:v>4.0199999999999996</c:v>
                </c:pt>
                <c:pt idx="6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6-434F-B47D-A296C7257190}"/>
            </c:ext>
          </c:extLst>
        </c:ser>
        <c:ser>
          <c:idx val="1"/>
          <c:order val="1"/>
          <c:tx>
            <c:v>強打者型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Sheet1!$T$11:$T$17</c:f>
              <c:numCache>
                <c:formatCode>General</c:formatCode>
                <c:ptCount val="7"/>
                <c:pt idx="0">
                  <c:v>2.52</c:v>
                </c:pt>
                <c:pt idx="1">
                  <c:v>1.5</c:v>
                </c:pt>
                <c:pt idx="2">
                  <c:v>0.43</c:v>
                </c:pt>
                <c:pt idx="3">
                  <c:v>0.38</c:v>
                </c:pt>
                <c:pt idx="4">
                  <c:v>1.36</c:v>
                </c:pt>
                <c:pt idx="5">
                  <c:v>0.83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6-434F-B47D-A296C7257190}"/>
            </c:ext>
          </c:extLst>
        </c:ser>
        <c:ser>
          <c:idx val="2"/>
          <c:order val="2"/>
          <c:tx>
            <c:v>職人型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Sheet1!$H$11:$H$17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Sheet1!$AB$11:$AB$17</c:f>
              <c:numCache>
                <c:formatCode>General</c:formatCode>
                <c:ptCount val="7"/>
                <c:pt idx="0">
                  <c:v>11.83</c:v>
                </c:pt>
                <c:pt idx="1">
                  <c:v>8.41</c:v>
                </c:pt>
                <c:pt idx="2">
                  <c:v>10.74</c:v>
                </c:pt>
                <c:pt idx="3">
                  <c:v>10.31</c:v>
                </c:pt>
                <c:pt idx="4">
                  <c:v>12.69</c:v>
                </c:pt>
                <c:pt idx="5">
                  <c:v>11.14</c:v>
                </c:pt>
                <c:pt idx="6">
                  <c:v>12.56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6-434F-B47D-A296C725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61904"/>
        <c:axId val="588157584"/>
      </c:lineChart>
      <c:catAx>
        <c:axId val="5881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157584"/>
        <c:crosses val="autoZero"/>
        <c:auto val="1"/>
        <c:lblAlgn val="ctr"/>
        <c:lblOffset val="100"/>
        <c:noMultiLvlLbl val="0"/>
      </c:catAx>
      <c:valAx>
        <c:axId val="5881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1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投手防御率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Sheet1!$AI$1</c:f>
              <c:strCache>
                <c:ptCount val="1"/>
                <c:pt idx="0">
                  <c:v>全体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Sheet1!$AI$2:$AI$17</c:f>
              <c:numCache>
                <c:formatCode>General</c:formatCode>
                <c:ptCount val="16"/>
                <c:pt idx="0">
                  <c:v>3.79</c:v>
                </c:pt>
                <c:pt idx="1">
                  <c:v>4.0449999999999999</c:v>
                </c:pt>
                <c:pt idx="2">
                  <c:v>3.01</c:v>
                </c:pt>
                <c:pt idx="3">
                  <c:v>2.95</c:v>
                </c:pt>
                <c:pt idx="4">
                  <c:v>3.6500000000000004</c:v>
                </c:pt>
                <c:pt idx="5">
                  <c:v>3.75</c:v>
                </c:pt>
                <c:pt idx="6">
                  <c:v>3.4249999999999998</c:v>
                </c:pt>
                <c:pt idx="7">
                  <c:v>3.67</c:v>
                </c:pt>
                <c:pt idx="8">
                  <c:v>3.67</c:v>
                </c:pt>
                <c:pt idx="9">
                  <c:v>4.0049999999999999</c:v>
                </c:pt>
                <c:pt idx="10">
                  <c:v>3.9050000000000002</c:v>
                </c:pt>
                <c:pt idx="11">
                  <c:v>3.85</c:v>
                </c:pt>
                <c:pt idx="12">
                  <c:v>3.5449999999999999</c:v>
                </c:pt>
                <c:pt idx="13">
                  <c:v>3.26</c:v>
                </c:pt>
                <c:pt idx="14">
                  <c:v>3.17</c:v>
                </c:pt>
                <c:pt idx="15">
                  <c:v>2.9249999999999998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B-45CA-8A17-7B2FB06C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26168"/>
        <c:axId val="727622928"/>
      </c:lineChart>
      <c:catAx>
        <c:axId val="7276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622928"/>
        <c:crosses val="autoZero"/>
        <c:auto val="1"/>
        <c:lblAlgn val="ctr"/>
        <c:lblOffset val="100"/>
        <c:noMultiLvlLbl val="0"/>
      </c:catAx>
      <c:valAx>
        <c:axId val="7276229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62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三振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xVal>
          <c:yVal>
            <c:numRef>
              <c:f>Sheet1!$U$2:$U$17</c:f>
              <c:numCache>
                <c:formatCode>General</c:formatCode>
                <c:ptCount val="16"/>
                <c:pt idx="0">
                  <c:v>88.13</c:v>
                </c:pt>
                <c:pt idx="1">
                  <c:v>86.03</c:v>
                </c:pt>
                <c:pt idx="2">
                  <c:v>86.35</c:v>
                </c:pt>
                <c:pt idx="3">
                  <c:v>76.349999999999994</c:v>
                </c:pt>
                <c:pt idx="4">
                  <c:v>81.06</c:v>
                </c:pt>
                <c:pt idx="5">
                  <c:v>81.260000000000005</c:v>
                </c:pt>
                <c:pt idx="6">
                  <c:v>102.36</c:v>
                </c:pt>
                <c:pt idx="7">
                  <c:v>97.12</c:v>
                </c:pt>
                <c:pt idx="8">
                  <c:v>91.61</c:v>
                </c:pt>
                <c:pt idx="9">
                  <c:v>99.97</c:v>
                </c:pt>
                <c:pt idx="10">
                  <c:v>118.73</c:v>
                </c:pt>
                <c:pt idx="11">
                  <c:v>90.77</c:v>
                </c:pt>
                <c:pt idx="12">
                  <c:v>94.88</c:v>
                </c:pt>
                <c:pt idx="13">
                  <c:v>91.75</c:v>
                </c:pt>
                <c:pt idx="14">
                  <c:v>93.54</c:v>
                </c:pt>
                <c:pt idx="15">
                  <c:v>95.24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0-4254-9D28-115E4A0E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10000"/>
        <c:axId val="532512520"/>
      </c:scatterChart>
      <c:valAx>
        <c:axId val="5325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512520"/>
        <c:crosses val="autoZero"/>
        <c:crossBetween val="midCat"/>
      </c:valAx>
      <c:valAx>
        <c:axId val="532512520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5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/>
              <a:t>打者タイプの構成比と</a:t>
            </a:r>
            <a:r>
              <a:rPr lang="en-US" altLang="ja-JP" sz="1400" b="0" i="0" u="none" strike="noStrike" baseline="0"/>
              <a:t>1</a:t>
            </a:r>
            <a:r>
              <a:rPr lang="ja-JP" altLang="en-US" sz="1400" b="0" i="0" u="none" strike="noStrike" baseline="0"/>
              <a:t>試合平均得点の推移（</a:t>
            </a:r>
            <a:r>
              <a:rPr lang="en-US" altLang="ja-JP" sz="1400" b="0" i="0" u="none" strike="noStrike" baseline="0"/>
              <a:t>2009〜2024</a:t>
            </a:r>
            <a:r>
              <a:rPr lang="ja-JP" altLang="en-US" sz="1400" b="0" i="0" u="none" strike="noStrike" baseline="0"/>
              <a:t>年）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１試合平均得点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cat>
            <c:numRef>
              <c:f>Sheet1!$A$2:$A$17</c:f>
              <c:numCache>
                <c:formatCode>General</c:formatCode>
                <c:ptCount val="16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4.13</c:v>
                </c:pt>
                <c:pt idx="1">
                  <c:v>4.34</c:v>
                </c:pt>
                <c:pt idx="2">
                  <c:v>3.28</c:v>
                </c:pt>
                <c:pt idx="3">
                  <c:v>3.26</c:v>
                </c:pt>
                <c:pt idx="4">
                  <c:v>3.99</c:v>
                </c:pt>
                <c:pt idx="5">
                  <c:v>4.12</c:v>
                </c:pt>
                <c:pt idx="6">
                  <c:v>3.76</c:v>
                </c:pt>
                <c:pt idx="7">
                  <c:v>4</c:v>
                </c:pt>
                <c:pt idx="8">
                  <c:v>3.99</c:v>
                </c:pt>
                <c:pt idx="9">
                  <c:v>4.34</c:v>
                </c:pt>
                <c:pt idx="10">
                  <c:v>4.26</c:v>
                </c:pt>
                <c:pt idx="11">
                  <c:v>4.1100000000000003</c:v>
                </c:pt>
                <c:pt idx="12">
                  <c:v>3.75</c:v>
                </c:pt>
                <c:pt idx="13">
                  <c:v>3.56</c:v>
                </c:pt>
                <c:pt idx="14">
                  <c:v>3.48</c:v>
                </c:pt>
                <c:pt idx="15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8-4DEA-B1E0-9FA0D88F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33048"/>
        <c:axId val="65343448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強打者型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37.5</c:v>
                </c:pt>
                <c:pt idx="1">
                  <c:v>43.4</c:v>
                </c:pt>
                <c:pt idx="2">
                  <c:v>35.799999999999997</c:v>
                </c:pt>
                <c:pt idx="3">
                  <c:v>35.4</c:v>
                </c:pt>
                <c:pt idx="4">
                  <c:v>31.1</c:v>
                </c:pt>
                <c:pt idx="5">
                  <c:v>35.5</c:v>
                </c:pt>
                <c:pt idx="6">
                  <c:v>23.5</c:v>
                </c:pt>
                <c:pt idx="7">
                  <c:v>23.6</c:v>
                </c:pt>
                <c:pt idx="8">
                  <c:v>43.4</c:v>
                </c:pt>
                <c:pt idx="9">
                  <c:v>20.6</c:v>
                </c:pt>
                <c:pt idx="10">
                  <c:v>18.7</c:v>
                </c:pt>
                <c:pt idx="11">
                  <c:v>21.1</c:v>
                </c:pt>
                <c:pt idx="12">
                  <c:v>26</c:v>
                </c:pt>
                <c:pt idx="13">
                  <c:v>31</c:v>
                </c:pt>
                <c:pt idx="14">
                  <c:v>27.9</c:v>
                </c:pt>
                <c:pt idx="15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8-4DEA-B1E0-9FA0D88F10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職人型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18.100000000000001</c:v>
                </c:pt>
                <c:pt idx="1">
                  <c:v>13.1</c:v>
                </c:pt>
                <c:pt idx="2">
                  <c:v>10.199999999999999</c:v>
                </c:pt>
                <c:pt idx="3">
                  <c:v>18.8</c:v>
                </c:pt>
                <c:pt idx="4">
                  <c:v>14.6</c:v>
                </c:pt>
                <c:pt idx="5">
                  <c:v>14.2</c:v>
                </c:pt>
                <c:pt idx="6">
                  <c:v>19</c:v>
                </c:pt>
                <c:pt idx="7">
                  <c:v>16.399999999999999</c:v>
                </c:pt>
                <c:pt idx="8">
                  <c:v>18.899999999999999</c:v>
                </c:pt>
                <c:pt idx="9">
                  <c:v>33.299999999999997</c:v>
                </c:pt>
                <c:pt idx="10">
                  <c:v>46</c:v>
                </c:pt>
                <c:pt idx="11">
                  <c:v>26.8</c:v>
                </c:pt>
                <c:pt idx="12">
                  <c:v>24.4</c:v>
                </c:pt>
                <c:pt idx="13">
                  <c:v>18.3</c:v>
                </c:pt>
                <c:pt idx="14">
                  <c:v>33.299999999999997</c:v>
                </c:pt>
                <c:pt idx="15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8-4DEA-B1E0-9FA0D88F10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平均型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44.4</c:v>
                </c:pt>
                <c:pt idx="1">
                  <c:v>43.4</c:v>
                </c:pt>
                <c:pt idx="2">
                  <c:v>54</c:v>
                </c:pt>
                <c:pt idx="3">
                  <c:v>45.8</c:v>
                </c:pt>
                <c:pt idx="4">
                  <c:v>54.3</c:v>
                </c:pt>
                <c:pt idx="5">
                  <c:v>50.4</c:v>
                </c:pt>
                <c:pt idx="6">
                  <c:v>57.5</c:v>
                </c:pt>
                <c:pt idx="7">
                  <c:v>60</c:v>
                </c:pt>
                <c:pt idx="8">
                  <c:v>37.799999999999997</c:v>
                </c:pt>
                <c:pt idx="9">
                  <c:v>46.1</c:v>
                </c:pt>
                <c:pt idx="10">
                  <c:v>35.299999999999997</c:v>
                </c:pt>
                <c:pt idx="11">
                  <c:v>52.1</c:v>
                </c:pt>
                <c:pt idx="12">
                  <c:v>49.6</c:v>
                </c:pt>
                <c:pt idx="13">
                  <c:v>50.7</c:v>
                </c:pt>
                <c:pt idx="14">
                  <c:v>38.799999999999997</c:v>
                </c:pt>
                <c:pt idx="15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8-4DEA-B1E0-9FA0D88F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28400"/>
        <c:axId val="397528760"/>
      </c:lineChart>
      <c:catAx>
        <c:axId val="3975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28760"/>
        <c:crosses val="autoZero"/>
        <c:auto val="1"/>
        <c:lblAlgn val="ctr"/>
        <c:lblOffset val="100"/>
        <c:noMultiLvlLbl val="0"/>
      </c:catAx>
      <c:valAx>
        <c:axId val="39752876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28400"/>
        <c:crosses val="autoZero"/>
        <c:crossBetween val="between"/>
      </c:valAx>
      <c:valAx>
        <c:axId val="653434488"/>
        <c:scaling>
          <c:orientation val="minMax"/>
          <c:min val="3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433048"/>
        <c:crosses val="max"/>
        <c:crossBetween val="between"/>
      </c:valAx>
      <c:catAx>
        <c:axId val="65343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434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投手防御率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セ・リーグ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Sheet1!$AF$2:$AF$17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Sheet1!$AG$2:$AG$17</c:f>
              <c:numCache>
                <c:formatCode>General</c:formatCode>
                <c:ptCount val="16"/>
                <c:pt idx="0">
                  <c:v>3.55</c:v>
                </c:pt>
                <c:pt idx="1">
                  <c:v>4.13</c:v>
                </c:pt>
                <c:pt idx="2">
                  <c:v>3.06</c:v>
                </c:pt>
                <c:pt idx="3">
                  <c:v>2.87</c:v>
                </c:pt>
                <c:pt idx="4">
                  <c:v>3.72</c:v>
                </c:pt>
                <c:pt idx="5">
                  <c:v>3.89</c:v>
                </c:pt>
                <c:pt idx="6">
                  <c:v>3.25</c:v>
                </c:pt>
                <c:pt idx="7">
                  <c:v>3.69</c:v>
                </c:pt>
                <c:pt idx="8">
                  <c:v>3.68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3.83</c:v>
                </c:pt>
                <c:pt idx="12">
                  <c:v>3.61</c:v>
                </c:pt>
                <c:pt idx="13">
                  <c:v>3.36</c:v>
                </c:pt>
                <c:pt idx="14">
                  <c:v>3.19</c:v>
                </c:pt>
                <c:pt idx="15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494-918B-ED13CBB7038E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パ・リーグ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Sheet1!$AF$2:$AF$17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Sheet1!$AH$2:$AH$17</c:f>
              <c:numCache>
                <c:formatCode>General</c:formatCode>
                <c:ptCount val="16"/>
                <c:pt idx="0">
                  <c:v>4.03</c:v>
                </c:pt>
                <c:pt idx="1">
                  <c:v>3.96</c:v>
                </c:pt>
                <c:pt idx="2">
                  <c:v>2.96</c:v>
                </c:pt>
                <c:pt idx="3">
                  <c:v>3.03</c:v>
                </c:pt>
                <c:pt idx="4">
                  <c:v>3.58</c:v>
                </c:pt>
                <c:pt idx="5">
                  <c:v>3.61</c:v>
                </c:pt>
                <c:pt idx="6">
                  <c:v>3.6</c:v>
                </c:pt>
                <c:pt idx="7">
                  <c:v>3.65</c:v>
                </c:pt>
                <c:pt idx="8">
                  <c:v>3.66</c:v>
                </c:pt>
                <c:pt idx="9">
                  <c:v>3.91</c:v>
                </c:pt>
                <c:pt idx="10">
                  <c:v>3.91</c:v>
                </c:pt>
                <c:pt idx="11">
                  <c:v>3.87</c:v>
                </c:pt>
                <c:pt idx="12">
                  <c:v>3.48</c:v>
                </c:pt>
                <c:pt idx="13">
                  <c:v>3.16</c:v>
                </c:pt>
                <c:pt idx="14">
                  <c:v>3.15</c:v>
                </c:pt>
                <c:pt idx="15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C-4494-918B-ED13CBB7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61936"/>
        <c:axId val="592466976"/>
      </c:barChart>
      <c:lineChart>
        <c:grouping val="standard"/>
        <c:varyColors val="0"/>
        <c:ser>
          <c:idx val="2"/>
          <c:order val="2"/>
          <c:tx>
            <c:strRef>
              <c:f>Sheet1!$AI$1</c:f>
              <c:strCache>
                <c:ptCount val="1"/>
                <c:pt idx="0">
                  <c:v>全体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Sheet1!$AI$2:$AI$17</c:f>
              <c:numCache>
                <c:formatCode>General</c:formatCode>
                <c:ptCount val="16"/>
                <c:pt idx="0">
                  <c:v>3.79</c:v>
                </c:pt>
                <c:pt idx="1">
                  <c:v>4.0449999999999999</c:v>
                </c:pt>
                <c:pt idx="2">
                  <c:v>3.01</c:v>
                </c:pt>
                <c:pt idx="3">
                  <c:v>2.95</c:v>
                </c:pt>
                <c:pt idx="4">
                  <c:v>3.6500000000000004</c:v>
                </c:pt>
                <c:pt idx="5">
                  <c:v>3.75</c:v>
                </c:pt>
                <c:pt idx="6">
                  <c:v>3.4249999999999998</c:v>
                </c:pt>
                <c:pt idx="7">
                  <c:v>3.67</c:v>
                </c:pt>
                <c:pt idx="8">
                  <c:v>3.67</c:v>
                </c:pt>
                <c:pt idx="9">
                  <c:v>4.0049999999999999</c:v>
                </c:pt>
                <c:pt idx="10">
                  <c:v>3.9050000000000002</c:v>
                </c:pt>
                <c:pt idx="11">
                  <c:v>3.85</c:v>
                </c:pt>
                <c:pt idx="12">
                  <c:v>3.5449999999999999</c:v>
                </c:pt>
                <c:pt idx="13">
                  <c:v>3.26</c:v>
                </c:pt>
                <c:pt idx="14">
                  <c:v>3.17</c:v>
                </c:pt>
                <c:pt idx="15">
                  <c:v>2.9249999999999998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C-4494-918B-ED13CBB7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61936"/>
        <c:axId val="592466976"/>
      </c:lineChart>
      <c:catAx>
        <c:axId val="5924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466976"/>
        <c:crosses val="autoZero"/>
        <c:auto val="1"/>
        <c:lblAlgn val="ctr"/>
        <c:lblOffset val="100"/>
        <c:noMultiLvlLbl val="0"/>
      </c:catAx>
      <c:valAx>
        <c:axId val="5924669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4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職人型の盗塁・犠打の変遷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盗塁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Sheet1!$X$2:$X$17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Sheet1!$AA$2:$AA$17</c:f>
              <c:numCache>
                <c:formatCode>General</c:formatCode>
                <c:ptCount val="16"/>
                <c:pt idx="0">
                  <c:v>20.190000000000001</c:v>
                </c:pt>
                <c:pt idx="1">
                  <c:v>24.79</c:v>
                </c:pt>
                <c:pt idx="2">
                  <c:v>26.14</c:v>
                </c:pt>
                <c:pt idx="3">
                  <c:v>16.37</c:v>
                </c:pt>
                <c:pt idx="4">
                  <c:v>20.41</c:v>
                </c:pt>
                <c:pt idx="5">
                  <c:v>24.75</c:v>
                </c:pt>
                <c:pt idx="6">
                  <c:v>12.07</c:v>
                </c:pt>
                <c:pt idx="7">
                  <c:v>22.04</c:v>
                </c:pt>
                <c:pt idx="8">
                  <c:v>9.6300000000000008</c:v>
                </c:pt>
                <c:pt idx="9">
                  <c:v>6.66</c:v>
                </c:pt>
                <c:pt idx="10">
                  <c:v>7.2</c:v>
                </c:pt>
                <c:pt idx="11">
                  <c:v>9.5500000000000007</c:v>
                </c:pt>
                <c:pt idx="12">
                  <c:v>11.69</c:v>
                </c:pt>
                <c:pt idx="13">
                  <c:v>14.69</c:v>
                </c:pt>
                <c:pt idx="14">
                  <c:v>7.88</c:v>
                </c:pt>
                <c:pt idx="15">
                  <c:v>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4-4B5C-9191-FB828F38DB97}"/>
            </c:ext>
          </c:extLst>
        </c:ser>
        <c:ser>
          <c:idx val="1"/>
          <c:order val="1"/>
          <c:tx>
            <c:v>犠打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Sheet1!$X$2:$X$17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Sheet1!$AB$2:$AB$17</c:f>
              <c:numCache>
                <c:formatCode>General</c:formatCode>
                <c:ptCount val="16"/>
                <c:pt idx="0">
                  <c:v>19.77</c:v>
                </c:pt>
                <c:pt idx="1">
                  <c:v>24.53</c:v>
                </c:pt>
                <c:pt idx="2">
                  <c:v>30.64</c:v>
                </c:pt>
                <c:pt idx="3">
                  <c:v>21.85</c:v>
                </c:pt>
                <c:pt idx="4">
                  <c:v>20.23</c:v>
                </c:pt>
                <c:pt idx="5">
                  <c:v>20.3</c:v>
                </c:pt>
                <c:pt idx="6">
                  <c:v>17.86</c:v>
                </c:pt>
                <c:pt idx="7">
                  <c:v>10.83</c:v>
                </c:pt>
                <c:pt idx="8">
                  <c:v>20.67</c:v>
                </c:pt>
                <c:pt idx="9">
                  <c:v>11.83</c:v>
                </c:pt>
                <c:pt idx="10">
                  <c:v>8.41</c:v>
                </c:pt>
                <c:pt idx="11">
                  <c:v>10.74</c:v>
                </c:pt>
                <c:pt idx="12">
                  <c:v>10.31</c:v>
                </c:pt>
                <c:pt idx="13">
                  <c:v>12.69</c:v>
                </c:pt>
                <c:pt idx="14">
                  <c:v>11.14</c:v>
                </c:pt>
                <c:pt idx="15">
                  <c:v>12.56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4-4B5C-9191-FB828F38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65304"/>
        <c:axId val="596769984"/>
      </c:lineChart>
      <c:catAx>
        <c:axId val="59676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769984"/>
        <c:crosses val="autoZero"/>
        <c:auto val="1"/>
        <c:lblAlgn val="ctr"/>
        <c:lblOffset val="100"/>
        <c:noMultiLvlLbl val="0"/>
      </c:catAx>
      <c:valAx>
        <c:axId val="5967699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7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強打者の打率と</a:t>
            </a:r>
            <a:r>
              <a:rPr lang="en-US" altLang="ja-JP"/>
              <a:t>IsoP</a:t>
            </a:r>
            <a:r>
              <a:rPr lang="ja-JP" altLang="en-US"/>
              <a:t>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打率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Sheet1!$Q$2:$Q$17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F0D-95DD-FE983500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90632"/>
        <c:axId val="600286312"/>
      </c:lineChart>
      <c:lineChart>
        <c:grouping val="standard"/>
        <c:varyColors val="0"/>
        <c:ser>
          <c:idx val="1"/>
          <c:order val="1"/>
          <c:tx>
            <c:v>IsoP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Sheet1!$P$2:$P$17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Sheet1!$R$2:$R$17</c:f>
              <c:numCache>
                <c:formatCode>General</c:formatCode>
                <c:ptCount val="16"/>
                <c:pt idx="0">
                  <c:v>0.2</c:v>
                </c:pt>
                <c:pt idx="1">
                  <c:v>0.19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0.23</c:v>
                </c:pt>
                <c:pt idx="11">
                  <c:v>0.21</c:v>
                </c:pt>
                <c:pt idx="12">
                  <c:v>0.21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4-4F0D-95DD-FE983500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19032"/>
        <c:axId val="702019392"/>
      </c:lineChart>
      <c:catAx>
        <c:axId val="60029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286312"/>
        <c:crosses val="autoZero"/>
        <c:auto val="1"/>
        <c:lblAlgn val="ctr"/>
        <c:lblOffset val="100"/>
        <c:noMultiLvlLbl val="0"/>
      </c:catAx>
      <c:valAx>
        <c:axId val="600286312"/>
        <c:scaling>
          <c:orientation val="minMax"/>
          <c:min val="0.2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290632"/>
        <c:crosses val="autoZero"/>
        <c:crossBetween val="between"/>
      </c:valAx>
      <c:valAx>
        <c:axId val="702019392"/>
        <c:scaling>
          <c:orientation val="minMax"/>
          <c:min val="0.1400000000000000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019032"/>
        <c:crosses val="max"/>
        <c:crossBetween val="between"/>
      </c:valAx>
      <c:catAx>
        <c:axId val="702019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01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各タイプの三振数変遷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xVal>
          <c:yVal>
            <c:numRef>
              <c:f>Sheet1!$M$2:$M$17</c:f>
              <c:numCache>
                <c:formatCode>General</c:formatCode>
                <c:ptCount val="16"/>
                <c:pt idx="0">
                  <c:v>41.95</c:v>
                </c:pt>
                <c:pt idx="1">
                  <c:v>42.67</c:v>
                </c:pt>
                <c:pt idx="2">
                  <c:v>44.69</c:v>
                </c:pt>
                <c:pt idx="3">
                  <c:v>37.94</c:v>
                </c:pt>
                <c:pt idx="4">
                  <c:v>41.48</c:v>
                </c:pt>
                <c:pt idx="5">
                  <c:v>47.35</c:v>
                </c:pt>
                <c:pt idx="6">
                  <c:v>41.65</c:v>
                </c:pt>
                <c:pt idx="7">
                  <c:v>47.7</c:v>
                </c:pt>
                <c:pt idx="8">
                  <c:v>47.85</c:v>
                </c:pt>
                <c:pt idx="9">
                  <c:v>64.63</c:v>
                </c:pt>
                <c:pt idx="10">
                  <c:v>68.37</c:v>
                </c:pt>
                <c:pt idx="11">
                  <c:v>46.31</c:v>
                </c:pt>
                <c:pt idx="12">
                  <c:v>52.48</c:v>
                </c:pt>
                <c:pt idx="13">
                  <c:v>48.32</c:v>
                </c:pt>
                <c:pt idx="14">
                  <c:v>45.63</c:v>
                </c:pt>
                <c:pt idx="15">
                  <c:v>43.26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1-445C-909A-3B81F7959D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xVal>
          <c:yVal>
            <c:numRef>
              <c:f>Sheet1!$U$2:$U$17</c:f>
              <c:numCache>
                <c:formatCode>General</c:formatCode>
                <c:ptCount val="16"/>
                <c:pt idx="0">
                  <c:v>88.13</c:v>
                </c:pt>
                <c:pt idx="1">
                  <c:v>86.03</c:v>
                </c:pt>
                <c:pt idx="2">
                  <c:v>86.35</c:v>
                </c:pt>
                <c:pt idx="3">
                  <c:v>76.349999999999994</c:v>
                </c:pt>
                <c:pt idx="4">
                  <c:v>81.06</c:v>
                </c:pt>
                <c:pt idx="5">
                  <c:v>81.260000000000005</c:v>
                </c:pt>
                <c:pt idx="6">
                  <c:v>102.36</c:v>
                </c:pt>
                <c:pt idx="7">
                  <c:v>97.12</c:v>
                </c:pt>
                <c:pt idx="8">
                  <c:v>91.61</c:v>
                </c:pt>
                <c:pt idx="9">
                  <c:v>99.97</c:v>
                </c:pt>
                <c:pt idx="10">
                  <c:v>118.73</c:v>
                </c:pt>
                <c:pt idx="11">
                  <c:v>90.77</c:v>
                </c:pt>
                <c:pt idx="12">
                  <c:v>94.88</c:v>
                </c:pt>
                <c:pt idx="13">
                  <c:v>91.75</c:v>
                </c:pt>
                <c:pt idx="14">
                  <c:v>93.54</c:v>
                </c:pt>
                <c:pt idx="15">
                  <c:v>95.24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1-445C-909A-3B81F7959D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xVal>
          <c:yVal>
            <c:numRef>
              <c:f>Sheet1!$AC$2:$AC$17</c:f>
              <c:numCache>
                <c:formatCode>General</c:formatCode>
                <c:ptCount val="16"/>
                <c:pt idx="0">
                  <c:v>75.849999999999994</c:v>
                </c:pt>
                <c:pt idx="1">
                  <c:v>75.53</c:v>
                </c:pt>
                <c:pt idx="2">
                  <c:v>80.709999999999994</c:v>
                </c:pt>
                <c:pt idx="3">
                  <c:v>68.040000000000006</c:v>
                </c:pt>
                <c:pt idx="4">
                  <c:v>81.05</c:v>
                </c:pt>
                <c:pt idx="5">
                  <c:v>89.7</c:v>
                </c:pt>
                <c:pt idx="6">
                  <c:v>65.34</c:v>
                </c:pt>
                <c:pt idx="7">
                  <c:v>85.26</c:v>
                </c:pt>
                <c:pt idx="8">
                  <c:v>67.56</c:v>
                </c:pt>
                <c:pt idx="9">
                  <c:v>55.7</c:v>
                </c:pt>
                <c:pt idx="10">
                  <c:v>57.2</c:v>
                </c:pt>
                <c:pt idx="11">
                  <c:v>58.18</c:v>
                </c:pt>
                <c:pt idx="12">
                  <c:v>77.09</c:v>
                </c:pt>
                <c:pt idx="13">
                  <c:v>67.73</c:v>
                </c:pt>
                <c:pt idx="14">
                  <c:v>62.71</c:v>
                </c:pt>
                <c:pt idx="15">
                  <c:v>75.53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1-445C-909A-3B81F795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6432"/>
        <c:axId val="702713552"/>
      </c:scatterChart>
      <c:valAx>
        <c:axId val="702716432"/>
        <c:scaling>
          <c:orientation val="minMax"/>
          <c:max val="2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713552"/>
        <c:crosses val="autoZero"/>
        <c:crossBetween val="midCat"/>
      </c:valAx>
      <c:valAx>
        <c:axId val="702713552"/>
        <c:scaling>
          <c:orientation val="minMax"/>
          <c:max val="1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7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各タイプの四球数変遷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Sheet1!$N$2:$N$17</c:f>
              <c:numCache>
                <c:formatCode>General</c:formatCode>
                <c:ptCount val="16"/>
                <c:pt idx="0">
                  <c:v>16.61</c:v>
                </c:pt>
                <c:pt idx="1">
                  <c:v>16.899999999999999</c:v>
                </c:pt>
                <c:pt idx="2">
                  <c:v>16.57</c:v>
                </c:pt>
                <c:pt idx="3">
                  <c:v>15.05</c:v>
                </c:pt>
                <c:pt idx="4">
                  <c:v>19.91</c:v>
                </c:pt>
                <c:pt idx="5">
                  <c:v>19.690000000000001</c:v>
                </c:pt>
                <c:pt idx="6">
                  <c:v>18.22</c:v>
                </c:pt>
                <c:pt idx="7">
                  <c:v>20.51</c:v>
                </c:pt>
                <c:pt idx="8">
                  <c:v>17.760000000000002</c:v>
                </c:pt>
                <c:pt idx="9">
                  <c:v>28.4</c:v>
                </c:pt>
                <c:pt idx="10">
                  <c:v>34.840000000000003</c:v>
                </c:pt>
                <c:pt idx="11">
                  <c:v>20.260000000000002</c:v>
                </c:pt>
                <c:pt idx="12">
                  <c:v>21.14</c:v>
                </c:pt>
                <c:pt idx="13">
                  <c:v>17.72</c:v>
                </c:pt>
                <c:pt idx="14">
                  <c:v>17.95</c:v>
                </c:pt>
                <c:pt idx="15">
                  <c:v>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9-4250-B19D-F773BECCBB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Sheet1!$V$2:$V$17</c:f>
              <c:numCache>
                <c:formatCode>General</c:formatCode>
                <c:ptCount val="16"/>
                <c:pt idx="0">
                  <c:v>44.39</c:v>
                </c:pt>
                <c:pt idx="1">
                  <c:v>42.3</c:v>
                </c:pt>
                <c:pt idx="2">
                  <c:v>40.31</c:v>
                </c:pt>
                <c:pt idx="3">
                  <c:v>43.9</c:v>
                </c:pt>
                <c:pt idx="4">
                  <c:v>49.38</c:v>
                </c:pt>
                <c:pt idx="5">
                  <c:v>46.78</c:v>
                </c:pt>
                <c:pt idx="6">
                  <c:v>59.33</c:v>
                </c:pt>
                <c:pt idx="7">
                  <c:v>47.03</c:v>
                </c:pt>
                <c:pt idx="8">
                  <c:v>52.31</c:v>
                </c:pt>
                <c:pt idx="9">
                  <c:v>71.72</c:v>
                </c:pt>
                <c:pt idx="10">
                  <c:v>72.42</c:v>
                </c:pt>
                <c:pt idx="11">
                  <c:v>57.43</c:v>
                </c:pt>
                <c:pt idx="12">
                  <c:v>57.35</c:v>
                </c:pt>
                <c:pt idx="13">
                  <c:v>47.11</c:v>
                </c:pt>
                <c:pt idx="14">
                  <c:v>46.76</c:v>
                </c:pt>
                <c:pt idx="15">
                  <c:v>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9-4250-B19D-F773BECCBB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Sheet1!$AD$2:$AD$17</c:f>
              <c:numCache>
                <c:formatCode>General</c:formatCode>
                <c:ptCount val="16"/>
                <c:pt idx="0">
                  <c:v>39.119999999999997</c:v>
                </c:pt>
                <c:pt idx="1">
                  <c:v>45.63</c:v>
                </c:pt>
                <c:pt idx="2">
                  <c:v>35.21</c:v>
                </c:pt>
                <c:pt idx="3">
                  <c:v>31.7</c:v>
                </c:pt>
                <c:pt idx="4">
                  <c:v>44.41</c:v>
                </c:pt>
                <c:pt idx="5">
                  <c:v>50.4</c:v>
                </c:pt>
                <c:pt idx="6">
                  <c:v>32.79</c:v>
                </c:pt>
                <c:pt idx="7">
                  <c:v>64.349999999999994</c:v>
                </c:pt>
                <c:pt idx="8">
                  <c:v>28.56</c:v>
                </c:pt>
                <c:pt idx="9">
                  <c:v>24.89</c:v>
                </c:pt>
                <c:pt idx="10">
                  <c:v>23.19</c:v>
                </c:pt>
                <c:pt idx="11">
                  <c:v>29.05</c:v>
                </c:pt>
                <c:pt idx="12">
                  <c:v>37.06</c:v>
                </c:pt>
                <c:pt idx="13">
                  <c:v>29.12</c:v>
                </c:pt>
                <c:pt idx="14">
                  <c:v>26.9</c:v>
                </c:pt>
                <c:pt idx="15">
                  <c:v>32.44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9-4250-B19D-F773BEC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75064"/>
        <c:axId val="402874704"/>
      </c:lineChart>
      <c:catAx>
        <c:axId val="4028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74704"/>
        <c:crosses val="autoZero"/>
        <c:auto val="1"/>
        <c:lblAlgn val="ctr"/>
        <c:lblOffset val="100"/>
        <c:noMultiLvlLbl val="0"/>
      </c:catAx>
      <c:valAx>
        <c:axId val="402874704"/>
        <c:scaling>
          <c:orientation val="minMax"/>
          <c:max val="7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image" Target="../media/image1.jpeg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156076</xdr:colOff>
      <xdr:row>32</xdr:row>
      <xdr:rowOff>115637</xdr:rowOff>
    </xdr:from>
    <xdr:to>
      <xdr:col>7</xdr:col>
      <xdr:colOff>107616</xdr:colOff>
      <xdr:row>44</xdr:row>
      <xdr:rowOff>151732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763813B-7EB7-DA7A-99B6-CF8553E73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642122</xdr:colOff>
      <xdr:row>42</xdr:row>
      <xdr:rowOff>150940</xdr:rowOff>
    </xdr:from>
    <xdr:to>
      <xdr:col>33</xdr:col>
      <xdr:colOff>651509</xdr:colOff>
      <xdr:row>58</xdr:row>
      <xdr:rowOff>71635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5A8DF2D-661A-9843-9F17-9995B0126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4849" y="9849122"/>
          <a:ext cx="5984160" cy="36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300353</xdr:colOff>
      <xdr:row>20</xdr:row>
      <xdr:rowOff>146360</xdr:rowOff>
    </xdr:from>
    <xdr:to>
      <xdr:col>42</xdr:col>
      <xdr:colOff>445965</xdr:colOff>
      <xdr:row>36</xdr:row>
      <xdr:rowOff>196260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C12C6F-FB3E-4D43-0176-D499FC4C1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499341</xdr:colOff>
      <xdr:row>62</xdr:row>
      <xdr:rowOff>16892</xdr:rowOff>
    </xdr:from>
    <xdr:to>
      <xdr:col>22</xdr:col>
      <xdr:colOff>424296</xdr:colOff>
      <xdr:row>73</xdr:row>
      <xdr:rowOff>223130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75B9EC3-BB81-9B1F-1B93-0A64E81AE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188981</xdr:colOff>
      <xdr:row>19</xdr:row>
      <xdr:rowOff>20805</xdr:rowOff>
    </xdr:from>
    <xdr:to>
      <xdr:col>7</xdr:col>
      <xdr:colOff>107150</xdr:colOff>
      <xdr:row>31</xdr:row>
      <xdr:rowOff>25566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A7687FA-3035-4559-569B-4A19232CF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109681</xdr:colOff>
      <xdr:row>13</xdr:row>
      <xdr:rowOff>165389</xdr:rowOff>
    </xdr:from>
    <xdr:to>
      <xdr:col>47</xdr:col>
      <xdr:colOff>34635</xdr:colOff>
      <xdr:row>25</xdr:row>
      <xdr:rowOff>137680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094AED-4836-0108-EB32-0D9021BD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119465</xdr:colOff>
      <xdr:row>19</xdr:row>
      <xdr:rowOff>70604</xdr:rowOff>
    </xdr:from>
    <xdr:to>
      <xdr:col>30</xdr:col>
      <xdr:colOff>95787</xdr:colOff>
      <xdr:row>31</xdr:row>
      <xdr:rowOff>101601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D393B12-52E8-BAEE-ADB1-99B1AB6E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290079</xdr:colOff>
      <xdr:row>19</xdr:row>
      <xdr:rowOff>107662</xdr:rowOff>
    </xdr:from>
    <xdr:to>
      <xdr:col>22</xdr:col>
      <xdr:colOff>215034</xdr:colOff>
      <xdr:row>31</xdr:row>
      <xdr:rowOff>79953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5E86BD7-F750-9CA8-8A04-569CE2CB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448830</xdr:colOff>
      <xdr:row>0</xdr:row>
      <xdr:rowOff>100445</xdr:rowOff>
    </xdr:from>
    <xdr:to>
      <xdr:col>42</xdr:col>
      <xdr:colOff>411892</xdr:colOff>
      <xdr:row>13</xdr:row>
      <xdr:rowOff>86590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F7DF1499-8730-B67A-73DF-1C29F850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457680</xdr:colOff>
      <xdr:row>0</xdr:row>
      <xdr:rowOff>179956</xdr:rowOff>
    </xdr:from>
    <xdr:to>
      <xdr:col>49</xdr:col>
      <xdr:colOff>416944</xdr:colOff>
      <xdr:row>12</xdr:row>
      <xdr:rowOff>191458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5D50A822-F12F-7A12-3D0B-EC65FB9B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1443</xdr:colOff>
      <xdr:row>18</xdr:row>
      <xdr:rowOff>230331</xdr:rowOff>
    </xdr:from>
    <xdr:to>
      <xdr:col>14</xdr:col>
      <xdr:colOff>590261</xdr:colOff>
      <xdr:row>30</xdr:row>
      <xdr:rowOff>202622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12C48-CF43-E28F-0840-716CC51B2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98245</xdr:colOff>
      <xdr:row>31</xdr:row>
      <xdr:rowOff>107596</xdr:rowOff>
    </xdr:from>
    <xdr:to>
      <xdr:col>14</xdr:col>
      <xdr:colOff>650260</xdr:colOff>
      <xdr:row>43</xdr:row>
      <xdr:rowOff>49734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3E43D33-91C9-9496-F0A0-FA6542CD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108775</xdr:colOff>
      <xdr:row>44</xdr:row>
      <xdr:rowOff>141471</xdr:rowOff>
    </xdr:from>
    <xdr:to>
      <xdr:col>15</xdr:col>
      <xdr:colOff>68039</xdr:colOff>
      <xdr:row>56</xdr:row>
      <xdr:rowOff>152973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663EE23-F76B-9A06-1626-DA333E746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608486</xdr:colOff>
      <xdr:row>18</xdr:row>
      <xdr:rowOff>179016</xdr:rowOff>
    </xdr:from>
    <xdr:to>
      <xdr:col>14</xdr:col>
      <xdr:colOff>567750</xdr:colOff>
      <xdr:row>30</xdr:row>
      <xdr:rowOff>190518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C8CE346-D21D-0FF8-3CCC-A54BD242C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336315</xdr:colOff>
      <xdr:row>22</xdr:row>
      <xdr:rowOff>127706</xdr:rowOff>
    </xdr:from>
    <xdr:to>
      <xdr:col>23</xdr:col>
      <xdr:colOff>298685</xdr:colOff>
      <xdr:row>34</xdr:row>
      <xdr:rowOff>189795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A1B15AB-32E9-822C-E4EF-377BDA9B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254000</xdr:colOff>
      <xdr:row>21</xdr:row>
      <xdr:rowOff>127706</xdr:rowOff>
    </xdr:from>
    <xdr:to>
      <xdr:col>16</xdr:col>
      <xdr:colOff>216371</xdr:colOff>
      <xdr:row>33</xdr:row>
      <xdr:rowOff>189794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6D0D6F5-6687-342E-A9F8-0D7EDF151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7258-A161-4B5D-BF81-20D727E1CEA7}">
  <dimension ref="A1:AI44"/>
  <sheetViews>
    <sheetView tabSelected="1" topLeftCell="N22" zoomScale="79" zoomScaleNormal="66" workbookViewId="0">
      <selection activeCell="Q35" sqref="Q35"/>
    </sheetView>
  </sheetViews>
  <sheetFormatPr defaultRowHeight="18" x14ac:dyDescent="0.55000000000000004"/>
  <sheetData>
    <row r="1" spans="1:35" x14ac:dyDescent="0.55000000000000004">
      <c r="A1" t="s">
        <v>12</v>
      </c>
      <c r="B1" t="s">
        <v>21</v>
      </c>
      <c r="C1" t="s">
        <v>0</v>
      </c>
      <c r="D1" t="s">
        <v>1</v>
      </c>
      <c r="E1" t="s">
        <v>11</v>
      </c>
      <c r="F1" t="s">
        <v>22</v>
      </c>
      <c r="H1" t="s">
        <v>8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10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F1" t="s">
        <v>18</v>
      </c>
      <c r="AG1" t="s">
        <v>16</v>
      </c>
      <c r="AH1" t="s">
        <v>17</v>
      </c>
      <c r="AI1" t="s">
        <v>19</v>
      </c>
    </row>
    <row r="2" spans="1:35" x14ac:dyDescent="0.55000000000000004">
      <c r="A2">
        <v>2009</v>
      </c>
      <c r="B2">
        <v>37.5</v>
      </c>
      <c r="C2">
        <v>18.100000000000001</v>
      </c>
      <c r="D2">
        <v>44.4</v>
      </c>
      <c r="E2">
        <v>4.13</v>
      </c>
      <c r="F2">
        <f>AVERAGE(AG2:AH2)</f>
        <v>3.79</v>
      </c>
      <c r="H2">
        <v>2009</v>
      </c>
      <c r="I2">
        <v>0.25</v>
      </c>
      <c r="J2">
        <v>0.1</v>
      </c>
      <c r="K2">
        <v>3.23</v>
      </c>
      <c r="L2">
        <v>6.78</v>
      </c>
      <c r="M2">
        <v>41.95</v>
      </c>
      <c r="N2">
        <v>16.61</v>
      </c>
      <c r="P2">
        <v>2009</v>
      </c>
      <c r="Q2">
        <v>0.28000000000000003</v>
      </c>
      <c r="R2">
        <v>0.2</v>
      </c>
      <c r="S2">
        <v>3.72</v>
      </c>
      <c r="T2">
        <v>2</v>
      </c>
      <c r="U2">
        <v>88.13</v>
      </c>
      <c r="V2">
        <v>44.39</v>
      </c>
      <c r="X2">
        <v>2009</v>
      </c>
      <c r="Y2">
        <v>0.27</v>
      </c>
      <c r="Z2">
        <v>0.1</v>
      </c>
      <c r="AA2">
        <v>20.190000000000001</v>
      </c>
      <c r="AB2">
        <v>19.77</v>
      </c>
      <c r="AC2">
        <v>75.849999999999994</v>
      </c>
      <c r="AD2">
        <v>39.119999999999997</v>
      </c>
      <c r="AF2">
        <v>2009</v>
      </c>
      <c r="AG2">
        <v>3.55</v>
      </c>
      <c r="AH2">
        <v>4.03</v>
      </c>
      <c r="AI2">
        <f>AVERAGE(AG2:AH2)</f>
        <v>3.79</v>
      </c>
    </row>
    <row r="3" spans="1:35" x14ac:dyDescent="0.55000000000000004">
      <c r="A3">
        <v>10</v>
      </c>
      <c r="B3">
        <v>43.4</v>
      </c>
      <c r="C3">
        <v>13.1</v>
      </c>
      <c r="D3">
        <v>43.4</v>
      </c>
      <c r="E3">
        <v>4.34</v>
      </c>
      <c r="F3">
        <f t="shared" ref="F3:F17" si="0">AVERAGE(AG3:AH3)</f>
        <v>4.0449999999999999</v>
      </c>
      <c r="H3">
        <f>H2+1</f>
        <v>2010</v>
      </c>
      <c r="I3">
        <v>0.25</v>
      </c>
      <c r="J3">
        <v>0.1</v>
      </c>
      <c r="K3">
        <v>3.37</v>
      </c>
      <c r="L3">
        <v>8.4600000000000009</v>
      </c>
      <c r="M3">
        <v>42.67</v>
      </c>
      <c r="N3">
        <v>16.899999999999999</v>
      </c>
      <c r="P3">
        <f>P2+1</f>
        <v>2010</v>
      </c>
      <c r="Q3">
        <v>0.28999999999999998</v>
      </c>
      <c r="R3">
        <v>0.19</v>
      </c>
      <c r="S3">
        <v>3.44</v>
      </c>
      <c r="T3">
        <v>1.81</v>
      </c>
      <c r="U3">
        <v>86.03</v>
      </c>
      <c r="V3">
        <v>42.3</v>
      </c>
      <c r="X3">
        <f>X2+1</f>
        <v>2010</v>
      </c>
      <c r="Y3">
        <v>0.31</v>
      </c>
      <c r="Z3">
        <v>0.1</v>
      </c>
      <c r="AA3">
        <v>24.79</v>
      </c>
      <c r="AB3">
        <v>24.53</v>
      </c>
      <c r="AC3">
        <v>75.53</v>
      </c>
      <c r="AD3">
        <v>45.63</v>
      </c>
      <c r="AF3">
        <f>AF2+1</f>
        <v>2010</v>
      </c>
      <c r="AG3">
        <v>4.13</v>
      </c>
      <c r="AH3">
        <v>3.96</v>
      </c>
      <c r="AI3">
        <f t="shared" ref="AI3:AI17" si="1">AVERAGE(AG3:AH3)</f>
        <v>4.0449999999999999</v>
      </c>
    </row>
    <row r="4" spans="1:35" x14ac:dyDescent="0.55000000000000004">
      <c r="A4">
        <f t="shared" ref="A4:A16" si="2">A3+1</f>
        <v>11</v>
      </c>
      <c r="B4">
        <v>35.799999999999997</v>
      </c>
      <c r="C4">
        <v>10.199999999999999</v>
      </c>
      <c r="D4">
        <v>54</v>
      </c>
      <c r="E4">
        <v>3.28</v>
      </c>
      <c r="F4">
        <f t="shared" si="0"/>
        <v>3.01</v>
      </c>
      <c r="H4">
        <f t="shared" ref="H4:H16" si="3">H3+1</f>
        <v>2011</v>
      </c>
      <c r="I4">
        <v>0.24</v>
      </c>
      <c r="J4">
        <v>7.0000000000000007E-2</v>
      </c>
      <c r="K4">
        <v>2.97</v>
      </c>
      <c r="L4">
        <v>9.84</v>
      </c>
      <c r="M4">
        <v>44.69</v>
      </c>
      <c r="N4">
        <v>16.57</v>
      </c>
      <c r="P4">
        <f t="shared" ref="P4:P16" si="4">P3+1</f>
        <v>2011</v>
      </c>
      <c r="Q4">
        <v>0.27</v>
      </c>
      <c r="R4">
        <v>0.15</v>
      </c>
      <c r="S4">
        <v>4.47</v>
      </c>
      <c r="T4">
        <v>2.1800000000000002</v>
      </c>
      <c r="U4">
        <v>86.35</v>
      </c>
      <c r="V4">
        <v>40.31</v>
      </c>
      <c r="X4">
        <f t="shared" ref="X4:X16" si="5">X3+1</f>
        <v>2011</v>
      </c>
      <c r="Y4">
        <v>0.27</v>
      </c>
      <c r="Z4">
        <v>0.06</v>
      </c>
      <c r="AA4">
        <v>26.14</v>
      </c>
      <c r="AB4">
        <v>30.64</v>
      </c>
      <c r="AC4">
        <v>80.709999999999994</v>
      </c>
      <c r="AD4">
        <v>35.21</v>
      </c>
      <c r="AF4">
        <f t="shared" ref="AF4:AF16" si="6">AF3+1</f>
        <v>2011</v>
      </c>
      <c r="AG4">
        <v>3.06</v>
      </c>
      <c r="AH4">
        <v>2.96</v>
      </c>
      <c r="AI4">
        <f t="shared" si="1"/>
        <v>3.01</v>
      </c>
    </row>
    <row r="5" spans="1:35" x14ac:dyDescent="0.55000000000000004">
      <c r="A5">
        <f t="shared" si="2"/>
        <v>12</v>
      </c>
      <c r="B5">
        <v>35.4</v>
      </c>
      <c r="C5">
        <v>18.8</v>
      </c>
      <c r="D5">
        <v>45.8</v>
      </c>
      <c r="E5">
        <v>3.26</v>
      </c>
      <c r="F5">
        <f t="shared" si="0"/>
        <v>2.95</v>
      </c>
      <c r="H5">
        <f t="shared" si="3"/>
        <v>2012</v>
      </c>
      <c r="I5">
        <v>0.24</v>
      </c>
      <c r="J5">
        <v>7.0000000000000007E-2</v>
      </c>
      <c r="K5">
        <v>2.74</v>
      </c>
      <c r="L5">
        <v>7.62</v>
      </c>
      <c r="M5">
        <v>37.94</v>
      </c>
      <c r="N5">
        <v>15.05</v>
      </c>
      <c r="P5">
        <f t="shared" si="4"/>
        <v>2012</v>
      </c>
      <c r="Q5">
        <v>0.27</v>
      </c>
      <c r="R5">
        <v>0.14000000000000001</v>
      </c>
      <c r="S5">
        <v>4.3499999999999996</v>
      </c>
      <c r="T5">
        <v>2.61</v>
      </c>
      <c r="U5">
        <v>76.349999999999994</v>
      </c>
      <c r="V5">
        <v>43.9</v>
      </c>
      <c r="X5">
        <f t="shared" si="5"/>
        <v>2012</v>
      </c>
      <c r="Y5">
        <v>0.26</v>
      </c>
      <c r="Z5">
        <v>7.0000000000000007E-2</v>
      </c>
      <c r="AA5">
        <v>16.37</v>
      </c>
      <c r="AB5">
        <v>21.85</v>
      </c>
      <c r="AC5">
        <v>68.040000000000006</v>
      </c>
      <c r="AD5">
        <v>31.7</v>
      </c>
      <c r="AF5">
        <f t="shared" si="6"/>
        <v>2012</v>
      </c>
      <c r="AG5">
        <v>2.87</v>
      </c>
      <c r="AH5">
        <v>3.03</v>
      </c>
      <c r="AI5">
        <f t="shared" si="1"/>
        <v>2.95</v>
      </c>
    </row>
    <row r="6" spans="1:35" x14ac:dyDescent="0.55000000000000004">
      <c r="A6">
        <f t="shared" si="2"/>
        <v>13</v>
      </c>
      <c r="B6">
        <v>31.1</v>
      </c>
      <c r="C6">
        <v>14.6</v>
      </c>
      <c r="D6">
        <v>54.3</v>
      </c>
      <c r="E6">
        <v>3.99</v>
      </c>
      <c r="F6">
        <f t="shared" si="0"/>
        <v>3.6500000000000004</v>
      </c>
      <c r="H6">
        <f t="shared" si="3"/>
        <v>2013</v>
      </c>
      <c r="I6">
        <v>0.25</v>
      </c>
      <c r="J6">
        <v>0.09</v>
      </c>
      <c r="K6">
        <v>2.93</v>
      </c>
      <c r="L6">
        <v>7.68</v>
      </c>
      <c r="M6">
        <v>41.48</v>
      </c>
      <c r="N6">
        <v>19.91</v>
      </c>
      <c r="P6">
        <f t="shared" si="4"/>
        <v>2013</v>
      </c>
      <c r="Q6">
        <v>0.28999999999999998</v>
      </c>
      <c r="R6">
        <v>0.19</v>
      </c>
      <c r="S6">
        <v>4.21</v>
      </c>
      <c r="T6">
        <v>1.49</v>
      </c>
      <c r="U6">
        <v>81.06</v>
      </c>
      <c r="V6">
        <v>49.38</v>
      </c>
      <c r="X6">
        <f t="shared" si="5"/>
        <v>2013</v>
      </c>
      <c r="Y6">
        <v>0.27</v>
      </c>
      <c r="Z6">
        <v>0.09</v>
      </c>
      <c r="AA6">
        <v>20.41</v>
      </c>
      <c r="AB6">
        <v>20.23</v>
      </c>
      <c r="AC6">
        <v>81.05</v>
      </c>
      <c r="AD6">
        <v>44.41</v>
      </c>
      <c r="AF6">
        <f t="shared" si="6"/>
        <v>2013</v>
      </c>
      <c r="AG6">
        <v>3.72</v>
      </c>
      <c r="AH6">
        <v>3.58</v>
      </c>
      <c r="AI6">
        <f t="shared" si="1"/>
        <v>3.6500000000000004</v>
      </c>
    </row>
    <row r="7" spans="1:35" x14ac:dyDescent="0.55000000000000004">
      <c r="A7">
        <f t="shared" si="2"/>
        <v>14</v>
      </c>
      <c r="B7">
        <v>35.5</v>
      </c>
      <c r="C7">
        <v>14.2</v>
      </c>
      <c r="D7">
        <v>50.4</v>
      </c>
      <c r="E7">
        <v>4.12</v>
      </c>
      <c r="F7">
        <f t="shared" si="0"/>
        <v>3.75</v>
      </c>
      <c r="H7">
        <f t="shared" si="3"/>
        <v>2014</v>
      </c>
      <c r="I7">
        <v>0.25</v>
      </c>
      <c r="J7">
        <v>0.1</v>
      </c>
      <c r="K7">
        <v>3.37</v>
      </c>
      <c r="L7">
        <v>9.56</v>
      </c>
      <c r="M7">
        <v>47.35</v>
      </c>
      <c r="N7">
        <v>19.690000000000001</v>
      </c>
      <c r="P7">
        <f t="shared" si="4"/>
        <v>2014</v>
      </c>
      <c r="Q7">
        <v>0.28999999999999998</v>
      </c>
      <c r="R7">
        <v>0.18</v>
      </c>
      <c r="S7">
        <v>3.46</v>
      </c>
      <c r="T7">
        <v>1.48</v>
      </c>
      <c r="U7">
        <v>81.260000000000005</v>
      </c>
      <c r="V7">
        <v>46.78</v>
      </c>
      <c r="X7">
        <f t="shared" si="5"/>
        <v>2014</v>
      </c>
      <c r="Y7">
        <v>0.28000000000000003</v>
      </c>
      <c r="Z7">
        <v>0.11</v>
      </c>
      <c r="AA7">
        <v>24.75</v>
      </c>
      <c r="AB7">
        <v>20.3</v>
      </c>
      <c r="AC7">
        <v>89.7</v>
      </c>
      <c r="AD7">
        <v>50.4</v>
      </c>
      <c r="AF7">
        <f t="shared" si="6"/>
        <v>2014</v>
      </c>
      <c r="AG7">
        <v>3.89</v>
      </c>
      <c r="AH7">
        <v>3.61</v>
      </c>
      <c r="AI7">
        <f t="shared" si="1"/>
        <v>3.75</v>
      </c>
    </row>
    <row r="8" spans="1:35" x14ac:dyDescent="0.55000000000000004">
      <c r="A8">
        <f t="shared" si="2"/>
        <v>15</v>
      </c>
      <c r="B8">
        <v>23.5</v>
      </c>
      <c r="C8">
        <v>19</v>
      </c>
      <c r="D8">
        <v>57.5</v>
      </c>
      <c r="E8">
        <v>3.76</v>
      </c>
      <c r="F8">
        <f t="shared" si="0"/>
        <v>3.4249999999999998</v>
      </c>
      <c r="H8">
        <f t="shared" si="3"/>
        <v>2015</v>
      </c>
      <c r="I8">
        <v>0.25</v>
      </c>
      <c r="J8">
        <v>0.1</v>
      </c>
      <c r="K8">
        <v>3.01</v>
      </c>
      <c r="L8">
        <v>4.09</v>
      </c>
      <c r="M8">
        <v>41.65</v>
      </c>
      <c r="N8">
        <v>18.22</v>
      </c>
      <c r="P8">
        <f t="shared" si="4"/>
        <v>2015</v>
      </c>
      <c r="Q8">
        <v>0.28000000000000003</v>
      </c>
      <c r="R8">
        <v>0.18</v>
      </c>
      <c r="S8">
        <v>6.83</v>
      </c>
      <c r="T8">
        <v>1.69</v>
      </c>
      <c r="U8">
        <v>102.36</v>
      </c>
      <c r="V8">
        <v>59.33</v>
      </c>
      <c r="X8">
        <f t="shared" si="5"/>
        <v>2015</v>
      </c>
      <c r="Y8">
        <v>0.25</v>
      </c>
      <c r="Z8">
        <v>0.08</v>
      </c>
      <c r="AA8">
        <v>12.07</v>
      </c>
      <c r="AB8">
        <v>17.86</v>
      </c>
      <c r="AC8">
        <v>65.34</v>
      </c>
      <c r="AD8">
        <v>32.79</v>
      </c>
      <c r="AF8">
        <f t="shared" si="6"/>
        <v>2015</v>
      </c>
      <c r="AG8">
        <v>3.25</v>
      </c>
      <c r="AH8">
        <v>3.6</v>
      </c>
      <c r="AI8">
        <f t="shared" si="1"/>
        <v>3.4249999999999998</v>
      </c>
    </row>
    <row r="9" spans="1:35" x14ac:dyDescent="0.55000000000000004">
      <c r="A9">
        <f t="shared" si="2"/>
        <v>16</v>
      </c>
      <c r="B9">
        <v>23.6</v>
      </c>
      <c r="C9">
        <v>16.399999999999999</v>
      </c>
      <c r="D9">
        <v>60</v>
      </c>
      <c r="E9">
        <v>4</v>
      </c>
      <c r="F9">
        <f t="shared" si="0"/>
        <v>3.67</v>
      </c>
      <c r="H9">
        <f t="shared" si="3"/>
        <v>2016</v>
      </c>
      <c r="I9">
        <v>0.25</v>
      </c>
      <c r="J9">
        <v>0.1</v>
      </c>
      <c r="K9">
        <v>3.32</v>
      </c>
      <c r="L9">
        <v>7.39</v>
      </c>
      <c r="M9">
        <v>47.7</v>
      </c>
      <c r="N9">
        <v>20.51</v>
      </c>
      <c r="P9">
        <f t="shared" si="4"/>
        <v>2016</v>
      </c>
      <c r="Q9">
        <v>0.28000000000000003</v>
      </c>
      <c r="R9">
        <v>0.2</v>
      </c>
      <c r="S9">
        <v>2.67</v>
      </c>
      <c r="T9">
        <v>0.88</v>
      </c>
      <c r="U9">
        <v>97.12</v>
      </c>
      <c r="V9">
        <v>47.03</v>
      </c>
      <c r="X9">
        <f t="shared" si="5"/>
        <v>2016</v>
      </c>
      <c r="Y9">
        <v>0.28999999999999998</v>
      </c>
      <c r="Z9">
        <v>0.12</v>
      </c>
      <c r="AA9">
        <v>22.04</v>
      </c>
      <c r="AB9">
        <v>10.83</v>
      </c>
      <c r="AC9">
        <v>85.26</v>
      </c>
      <c r="AD9">
        <v>64.349999999999994</v>
      </c>
      <c r="AF9">
        <f t="shared" si="6"/>
        <v>2016</v>
      </c>
      <c r="AG9">
        <v>3.69</v>
      </c>
      <c r="AH9">
        <v>3.65</v>
      </c>
      <c r="AI9">
        <f t="shared" si="1"/>
        <v>3.67</v>
      </c>
    </row>
    <row r="10" spans="1:35" x14ac:dyDescent="0.55000000000000004">
      <c r="A10">
        <f>A9+1</f>
        <v>17</v>
      </c>
      <c r="B10">
        <v>43.4</v>
      </c>
      <c r="C10">
        <v>18.899999999999999</v>
      </c>
      <c r="D10">
        <v>37.799999999999997</v>
      </c>
      <c r="E10">
        <v>3.99</v>
      </c>
      <c r="F10">
        <f t="shared" si="0"/>
        <v>3.67</v>
      </c>
      <c r="H10">
        <f>H9+1</f>
        <v>2017</v>
      </c>
      <c r="I10">
        <v>0.24</v>
      </c>
      <c r="J10">
        <v>0.1</v>
      </c>
      <c r="K10">
        <v>2.23</v>
      </c>
      <c r="L10">
        <v>4.9800000000000004</v>
      </c>
      <c r="M10">
        <v>47.85</v>
      </c>
      <c r="N10">
        <v>17.760000000000002</v>
      </c>
      <c r="P10">
        <f>P9+1</f>
        <v>2017</v>
      </c>
      <c r="Q10">
        <v>0.28000000000000003</v>
      </c>
      <c r="R10">
        <v>0.19</v>
      </c>
      <c r="S10">
        <v>6.3</v>
      </c>
      <c r="T10">
        <v>1.26</v>
      </c>
      <c r="U10">
        <v>91.61</v>
      </c>
      <c r="V10">
        <v>52.31</v>
      </c>
      <c r="X10">
        <f>X9+1</f>
        <v>2017</v>
      </c>
      <c r="Y10">
        <v>0.25</v>
      </c>
      <c r="Z10">
        <v>0.09</v>
      </c>
      <c r="AA10">
        <v>9.6300000000000008</v>
      </c>
      <c r="AB10">
        <v>20.67</v>
      </c>
      <c r="AC10">
        <v>67.56</v>
      </c>
      <c r="AD10">
        <v>28.56</v>
      </c>
      <c r="AF10">
        <f>AF9+1</f>
        <v>2017</v>
      </c>
      <c r="AG10">
        <v>3.68</v>
      </c>
      <c r="AH10">
        <v>3.66</v>
      </c>
      <c r="AI10">
        <f t="shared" si="1"/>
        <v>3.67</v>
      </c>
    </row>
    <row r="11" spans="1:35" x14ac:dyDescent="0.55000000000000004">
      <c r="A11">
        <f t="shared" si="2"/>
        <v>18</v>
      </c>
      <c r="B11">
        <v>20.6</v>
      </c>
      <c r="C11">
        <v>33.299999999999997</v>
      </c>
      <c r="D11">
        <v>46.1</v>
      </c>
      <c r="E11">
        <v>4.34</v>
      </c>
      <c r="F11">
        <f t="shared" si="0"/>
        <v>4.0049999999999999</v>
      </c>
      <c r="H11">
        <f t="shared" si="3"/>
        <v>2018</v>
      </c>
      <c r="I11">
        <v>0.27</v>
      </c>
      <c r="J11">
        <v>0.16</v>
      </c>
      <c r="K11">
        <v>2.5099999999999998</v>
      </c>
      <c r="L11">
        <v>1.34</v>
      </c>
      <c r="M11">
        <v>64.63</v>
      </c>
      <c r="N11">
        <v>28.4</v>
      </c>
      <c r="P11">
        <f t="shared" si="4"/>
        <v>2018</v>
      </c>
      <c r="Q11">
        <v>0.3</v>
      </c>
      <c r="R11">
        <v>0.19</v>
      </c>
      <c r="S11">
        <v>13.59</v>
      </c>
      <c r="T11">
        <v>2.52</v>
      </c>
      <c r="U11">
        <v>99.97</v>
      </c>
      <c r="V11">
        <v>71.72</v>
      </c>
      <c r="X11">
        <f t="shared" si="5"/>
        <v>2018</v>
      </c>
      <c r="Y11">
        <v>0.23</v>
      </c>
      <c r="Z11">
        <v>0.08</v>
      </c>
      <c r="AA11">
        <v>6.66</v>
      </c>
      <c r="AB11">
        <v>11.83</v>
      </c>
      <c r="AC11">
        <v>55.7</v>
      </c>
      <c r="AD11">
        <v>24.89</v>
      </c>
      <c r="AF11">
        <f t="shared" si="6"/>
        <v>2018</v>
      </c>
      <c r="AG11">
        <v>4.0999999999999996</v>
      </c>
      <c r="AH11">
        <v>3.91</v>
      </c>
      <c r="AI11">
        <f t="shared" si="1"/>
        <v>4.0049999999999999</v>
      </c>
    </row>
    <row r="12" spans="1:35" x14ac:dyDescent="0.55000000000000004">
      <c r="A12">
        <f t="shared" si="2"/>
        <v>19</v>
      </c>
      <c r="B12">
        <v>18.7</v>
      </c>
      <c r="C12">
        <v>46</v>
      </c>
      <c r="D12">
        <v>35.299999999999997</v>
      </c>
      <c r="E12">
        <v>4.26</v>
      </c>
      <c r="F12">
        <f t="shared" si="0"/>
        <v>3.9050000000000002</v>
      </c>
      <c r="H12">
        <f t="shared" si="3"/>
        <v>2019</v>
      </c>
      <c r="I12">
        <v>0.28000000000000003</v>
      </c>
      <c r="J12">
        <v>0.15</v>
      </c>
      <c r="K12">
        <v>3.9</v>
      </c>
      <c r="L12">
        <v>2.33</v>
      </c>
      <c r="M12">
        <v>68.37</v>
      </c>
      <c r="N12">
        <v>34.840000000000003</v>
      </c>
      <c r="P12">
        <f t="shared" si="4"/>
        <v>2019</v>
      </c>
      <c r="Q12">
        <v>0.28000000000000003</v>
      </c>
      <c r="R12">
        <v>0.23</v>
      </c>
      <c r="S12">
        <v>6.27</v>
      </c>
      <c r="T12">
        <v>1.5</v>
      </c>
      <c r="U12">
        <v>118.73</v>
      </c>
      <c r="V12">
        <v>72.42</v>
      </c>
      <c r="X12">
        <f t="shared" si="5"/>
        <v>2019</v>
      </c>
      <c r="Y12">
        <v>0.24</v>
      </c>
      <c r="Z12">
        <v>0.1</v>
      </c>
      <c r="AA12">
        <v>7.2</v>
      </c>
      <c r="AB12">
        <v>8.41</v>
      </c>
      <c r="AC12">
        <v>57.2</v>
      </c>
      <c r="AD12">
        <v>23.19</v>
      </c>
      <c r="AF12">
        <f t="shared" si="6"/>
        <v>2019</v>
      </c>
      <c r="AG12">
        <v>3.9</v>
      </c>
      <c r="AH12">
        <v>3.91</v>
      </c>
      <c r="AI12">
        <f t="shared" si="1"/>
        <v>3.9050000000000002</v>
      </c>
    </row>
    <row r="13" spans="1:35" x14ac:dyDescent="0.55000000000000004">
      <c r="A13">
        <f>A12+1</f>
        <v>20</v>
      </c>
      <c r="B13">
        <v>21.1</v>
      </c>
      <c r="C13">
        <v>26.8</v>
      </c>
      <c r="D13">
        <v>52.1</v>
      </c>
      <c r="E13">
        <v>4.1100000000000003</v>
      </c>
      <c r="F13">
        <f t="shared" si="0"/>
        <v>3.85</v>
      </c>
      <c r="H13">
        <f>H12+1</f>
        <v>2020</v>
      </c>
      <c r="I13">
        <v>0.25</v>
      </c>
      <c r="J13">
        <v>0.13</v>
      </c>
      <c r="K13">
        <v>2.2799999999999998</v>
      </c>
      <c r="L13">
        <v>1.89</v>
      </c>
      <c r="M13">
        <v>46.31</v>
      </c>
      <c r="N13">
        <v>20.260000000000002</v>
      </c>
      <c r="P13">
        <f>P12+1</f>
        <v>2020</v>
      </c>
      <c r="Q13">
        <v>0.28000000000000003</v>
      </c>
      <c r="R13">
        <v>0.21</v>
      </c>
      <c r="S13">
        <v>5.6</v>
      </c>
      <c r="T13">
        <v>0.43</v>
      </c>
      <c r="U13">
        <v>90.77</v>
      </c>
      <c r="V13">
        <v>57.43</v>
      </c>
      <c r="X13">
        <f>X12+1</f>
        <v>2020</v>
      </c>
      <c r="Y13">
        <v>0.24</v>
      </c>
      <c r="Z13">
        <v>0.1</v>
      </c>
      <c r="AA13">
        <v>9.5500000000000007</v>
      </c>
      <c r="AB13">
        <v>10.74</v>
      </c>
      <c r="AC13">
        <v>58.18</v>
      </c>
      <c r="AD13">
        <v>29.05</v>
      </c>
      <c r="AF13">
        <f>AF12+1</f>
        <v>2020</v>
      </c>
      <c r="AG13">
        <v>3.83</v>
      </c>
      <c r="AH13">
        <v>3.87</v>
      </c>
      <c r="AI13">
        <f t="shared" si="1"/>
        <v>3.85</v>
      </c>
    </row>
    <row r="14" spans="1:35" x14ac:dyDescent="0.55000000000000004">
      <c r="A14">
        <f t="shared" si="2"/>
        <v>21</v>
      </c>
      <c r="B14">
        <v>26</v>
      </c>
      <c r="C14">
        <v>24.4</v>
      </c>
      <c r="D14">
        <v>49.6</v>
      </c>
      <c r="E14">
        <v>3.75</v>
      </c>
      <c r="F14">
        <f t="shared" si="0"/>
        <v>3.5449999999999999</v>
      </c>
      <c r="H14">
        <f t="shared" si="3"/>
        <v>2021</v>
      </c>
      <c r="I14">
        <v>0.24</v>
      </c>
      <c r="J14">
        <v>0.11</v>
      </c>
      <c r="K14">
        <v>2.1800000000000002</v>
      </c>
      <c r="L14">
        <v>3.31</v>
      </c>
      <c r="M14">
        <v>52.48</v>
      </c>
      <c r="N14">
        <v>21.14</v>
      </c>
      <c r="P14">
        <f t="shared" si="4"/>
        <v>2021</v>
      </c>
      <c r="Q14">
        <v>0.28000000000000003</v>
      </c>
      <c r="R14">
        <v>0.21</v>
      </c>
      <c r="S14">
        <v>2.79</v>
      </c>
      <c r="T14">
        <v>0.38</v>
      </c>
      <c r="U14">
        <v>94.88</v>
      </c>
      <c r="V14">
        <v>57.35</v>
      </c>
      <c r="X14">
        <f t="shared" si="5"/>
        <v>2021</v>
      </c>
      <c r="Y14">
        <v>0.26</v>
      </c>
      <c r="Z14">
        <v>0.1</v>
      </c>
      <c r="AA14">
        <v>11.69</v>
      </c>
      <c r="AB14">
        <v>10.31</v>
      </c>
      <c r="AC14">
        <v>77.09</v>
      </c>
      <c r="AD14">
        <v>37.06</v>
      </c>
      <c r="AF14">
        <f t="shared" si="6"/>
        <v>2021</v>
      </c>
      <c r="AG14">
        <v>3.61</v>
      </c>
      <c r="AH14">
        <v>3.48</v>
      </c>
      <c r="AI14">
        <f t="shared" si="1"/>
        <v>3.5449999999999999</v>
      </c>
    </row>
    <row r="15" spans="1:35" x14ac:dyDescent="0.55000000000000004">
      <c r="A15">
        <f t="shared" si="2"/>
        <v>22</v>
      </c>
      <c r="B15">
        <v>31</v>
      </c>
      <c r="C15">
        <v>18.3</v>
      </c>
      <c r="D15">
        <v>50.7</v>
      </c>
      <c r="E15">
        <v>3.56</v>
      </c>
      <c r="F15">
        <f t="shared" si="0"/>
        <v>3.26</v>
      </c>
      <c r="H15">
        <f t="shared" si="3"/>
        <v>2022</v>
      </c>
      <c r="I15">
        <v>0.24</v>
      </c>
      <c r="J15">
        <v>0.1</v>
      </c>
      <c r="K15">
        <v>2.39</v>
      </c>
      <c r="L15">
        <v>4.9000000000000004</v>
      </c>
      <c r="M15">
        <v>48.32</v>
      </c>
      <c r="N15">
        <v>17.72</v>
      </c>
      <c r="P15">
        <f t="shared" si="4"/>
        <v>2022</v>
      </c>
      <c r="Q15">
        <v>0.27</v>
      </c>
      <c r="R15">
        <v>0.18</v>
      </c>
      <c r="S15">
        <v>4.2699999999999996</v>
      </c>
      <c r="T15">
        <v>1.36</v>
      </c>
      <c r="U15">
        <v>91.75</v>
      </c>
      <c r="V15">
        <v>47.11</v>
      </c>
      <c r="X15">
        <f t="shared" si="5"/>
        <v>2022</v>
      </c>
      <c r="Y15">
        <v>0.28000000000000003</v>
      </c>
      <c r="Z15">
        <v>0.09</v>
      </c>
      <c r="AA15">
        <v>14.69</v>
      </c>
      <c r="AB15">
        <v>12.69</v>
      </c>
      <c r="AC15">
        <v>67.73</v>
      </c>
      <c r="AD15">
        <v>29.12</v>
      </c>
      <c r="AF15">
        <f t="shared" si="6"/>
        <v>2022</v>
      </c>
      <c r="AG15">
        <v>3.36</v>
      </c>
      <c r="AH15">
        <v>3.16</v>
      </c>
      <c r="AI15">
        <f t="shared" si="1"/>
        <v>3.26</v>
      </c>
    </row>
    <row r="16" spans="1:35" x14ac:dyDescent="0.55000000000000004">
      <c r="A16">
        <f t="shared" si="2"/>
        <v>23</v>
      </c>
      <c r="B16">
        <v>27.9</v>
      </c>
      <c r="C16">
        <v>33.299999999999997</v>
      </c>
      <c r="D16">
        <v>38.799999999999997</v>
      </c>
      <c r="E16">
        <v>3.48</v>
      </c>
      <c r="F16">
        <f t="shared" si="0"/>
        <v>3.17</v>
      </c>
      <c r="H16">
        <f t="shared" si="3"/>
        <v>2023</v>
      </c>
      <c r="I16">
        <v>0.23</v>
      </c>
      <c r="J16">
        <v>0.1</v>
      </c>
      <c r="K16">
        <v>1.58</v>
      </c>
      <c r="L16">
        <v>4.0199999999999996</v>
      </c>
      <c r="M16">
        <v>45.63</v>
      </c>
      <c r="N16">
        <v>17.95</v>
      </c>
      <c r="P16">
        <f t="shared" si="4"/>
        <v>2023</v>
      </c>
      <c r="Q16">
        <v>0.27</v>
      </c>
      <c r="R16">
        <v>0.18</v>
      </c>
      <c r="S16">
        <v>2.95</v>
      </c>
      <c r="T16">
        <v>0.83</v>
      </c>
      <c r="U16">
        <v>93.54</v>
      </c>
      <c r="V16">
        <v>46.76</v>
      </c>
      <c r="X16">
        <f t="shared" si="5"/>
        <v>2023</v>
      </c>
      <c r="Y16">
        <v>0.26</v>
      </c>
      <c r="Z16">
        <v>0.08</v>
      </c>
      <c r="AA16">
        <v>7.88</v>
      </c>
      <c r="AB16">
        <v>11.14</v>
      </c>
      <c r="AC16">
        <v>62.71</v>
      </c>
      <c r="AD16">
        <v>26.9</v>
      </c>
      <c r="AF16">
        <f t="shared" si="6"/>
        <v>2023</v>
      </c>
      <c r="AG16">
        <v>3.19</v>
      </c>
      <c r="AH16">
        <v>3.15</v>
      </c>
      <c r="AI16">
        <f t="shared" si="1"/>
        <v>3.17</v>
      </c>
    </row>
    <row r="17" spans="1:35" x14ac:dyDescent="0.55000000000000004">
      <c r="A17">
        <f>A16+1</f>
        <v>24</v>
      </c>
      <c r="B17">
        <v>19.899999999999999</v>
      </c>
      <c r="C17">
        <v>24.7</v>
      </c>
      <c r="D17">
        <v>55.5</v>
      </c>
      <c r="E17">
        <v>3.28</v>
      </c>
      <c r="F17">
        <f t="shared" si="0"/>
        <v>2.9249999999999998</v>
      </c>
      <c r="H17">
        <f>H16+1</f>
        <v>2024</v>
      </c>
      <c r="I17">
        <v>0.24</v>
      </c>
      <c r="J17">
        <v>0.09</v>
      </c>
      <c r="K17">
        <v>1.73</v>
      </c>
      <c r="L17">
        <v>4.7</v>
      </c>
      <c r="M17">
        <v>43.26</v>
      </c>
      <c r="N17">
        <v>16.72</v>
      </c>
      <c r="P17">
        <f>P16+1</f>
        <v>2024</v>
      </c>
      <c r="Q17">
        <v>0.27</v>
      </c>
      <c r="R17">
        <v>0.18</v>
      </c>
      <c r="S17">
        <v>2.66</v>
      </c>
      <c r="T17">
        <v>0.69</v>
      </c>
      <c r="U17">
        <v>95.24</v>
      </c>
      <c r="V17">
        <v>48.52</v>
      </c>
      <c r="X17">
        <f>X16+1</f>
        <v>2024</v>
      </c>
      <c r="Y17">
        <v>0.26</v>
      </c>
      <c r="Z17">
        <v>7.0000000000000007E-2</v>
      </c>
      <c r="AA17">
        <v>10.67</v>
      </c>
      <c r="AB17">
        <v>12.56</v>
      </c>
      <c r="AC17">
        <v>75.53</v>
      </c>
      <c r="AD17">
        <v>32.44</v>
      </c>
      <c r="AF17">
        <f>AF16+1</f>
        <v>2024</v>
      </c>
      <c r="AG17">
        <v>2.81</v>
      </c>
      <c r="AH17">
        <v>3.04</v>
      </c>
      <c r="AI17">
        <f t="shared" si="1"/>
        <v>2.9249999999999998</v>
      </c>
    </row>
    <row r="18" spans="1:35" x14ac:dyDescent="0.55000000000000004">
      <c r="B18">
        <f t="shared" ref="B18" si="7">AVERAGE(B2:B17)</f>
        <v>29.65</v>
      </c>
      <c r="C18">
        <f t="shared" ref="C18" si="8">AVERAGE(C2:C17)</f>
        <v>21.881250000000001</v>
      </c>
      <c r="D18">
        <f t="shared" ref="D18" si="9">AVERAGE(D2:D17)</f>
        <v>48.481250000000003</v>
      </c>
      <c r="E18">
        <f t="shared" ref="E18:F18" si="10">AVERAGE(E2:E17)</f>
        <v>3.8531250000000004</v>
      </c>
      <c r="F18">
        <f t="shared" si="10"/>
        <v>3.5387500000000003</v>
      </c>
      <c r="I18">
        <f>AVERAGE(I2:I17)</f>
        <v>0.24812499999999998</v>
      </c>
      <c r="J18">
        <f t="shared" ref="J18:AI18" si="11">AVERAGE(J2:J17)</f>
        <v>0.10437500000000002</v>
      </c>
      <c r="K18">
        <f t="shared" si="11"/>
        <v>2.7337499999999997</v>
      </c>
      <c r="L18">
        <f t="shared" si="11"/>
        <v>5.5556250000000009</v>
      </c>
      <c r="M18">
        <f t="shared" si="11"/>
        <v>47.642499999999998</v>
      </c>
      <c r="N18">
        <f>AVERAGE(N2:N17)</f>
        <v>19.890624999999993</v>
      </c>
      <c r="Q18">
        <f t="shared" si="11"/>
        <v>0.28000000000000003</v>
      </c>
      <c r="R18">
        <f t="shared" si="11"/>
        <v>0.18750000000000003</v>
      </c>
      <c r="S18">
        <f t="shared" si="11"/>
        <v>4.848749999999999</v>
      </c>
      <c r="T18">
        <f t="shared" si="11"/>
        <v>1.444375</v>
      </c>
      <c r="U18">
        <f t="shared" si="11"/>
        <v>92.196874999999991</v>
      </c>
      <c r="V18">
        <f t="shared" si="11"/>
        <v>51.689999999999991</v>
      </c>
      <c r="Y18">
        <f>AVERAGE(Y2:Y17)</f>
        <v>0.26374999999999998</v>
      </c>
      <c r="Z18">
        <f t="shared" si="11"/>
        <v>9.0000000000000011E-2</v>
      </c>
      <c r="AA18">
        <f t="shared" si="11"/>
        <v>15.295624999999998</v>
      </c>
      <c r="AB18">
        <f t="shared" si="11"/>
        <v>16.522500000000001</v>
      </c>
      <c r="AC18">
        <f t="shared" si="11"/>
        <v>71.448750000000004</v>
      </c>
      <c r="AD18">
        <f t="shared" si="11"/>
        <v>35.926249999999996</v>
      </c>
      <c r="AG18">
        <f t="shared" si="11"/>
        <v>3.5399999999999996</v>
      </c>
      <c r="AH18">
        <f t="shared" si="11"/>
        <v>3.5374999999999988</v>
      </c>
      <c r="AI18">
        <f t="shared" si="11"/>
        <v>3.5387500000000003</v>
      </c>
    </row>
    <row r="19" spans="1:35" x14ac:dyDescent="0.55000000000000004">
      <c r="A19" t="s">
        <v>20</v>
      </c>
    </row>
    <row r="32" spans="1:35" x14ac:dyDescent="0.55000000000000004">
      <c r="A32" t="s">
        <v>23</v>
      </c>
    </row>
    <row r="42" spans="9:9" x14ac:dyDescent="0.55000000000000004">
      <c r="I42" t="s">
        <v>13</v>
      </c>
    </row>
    <row r="43" spans="9:9" x14ac:dyDescent="0.55000000000000004">
      <c r="I43" t="s">
        <v>14</v>
      </c>
    </row>
    <row r="44" spans="9:9" x14ac:dyDescent="0.55000000000000004">
      <c r="I44" t="s">
        <v>15</v>
      </c>
    </row>
  </sheetData>
  <phoneticPr fontId="1"/>
  <conditionalFormatting sqref="B2:B17">
    <cfRule type="cellIs" dxfId="55" priority="15" operator="lessThan">
      <formula>$B$18</formula>
    </cfRule>
    <cfRule type="cellIs" dxfId="54" priority="16" operator="greaterThan">
      <formula>$B$18</formula>
    </cfRule>
  </conditionalFormatting>
  <conditionalFormatting sqref="C2:C17">
    <cfRule type="cellIs" dxfId="53" priority="13" operator="lessThan">
      <formula>$C$18</formula>
    </cfRule>
    <cfRule type="cellIs" dxfId="52" priority="14" operator="greaterThan">
      <formula>$C$18</formula>
    </cfRule>
  </conditionalFormatting>
  <conditionalFormatting sqref="D2:D17">
    <cfRule type="cellIs" dxfId="51" priority="11" operator="lessThan">
      <formula>$D$18</formula>
    </cfRule>
    <cfRule type="cellIs" dxfId="50" priority="12" operator="greaterThan">
      <formula>$D$18</formula>
    </cfRule>
  </conditionalFormatting>
  <conditionalFormatting sqref="E2:E17">
    <cfRule type="cellIs" dxfId="49" priority="9" operator="lessThan">
      <formula>$E$18</formula>
    </cfRule>
    <cfRule type="cellIs" dxfId="48" priority="10" operator="greaterThan">
      <formula>$E$18</formula>
    </cfRule>
  </conditionalFormatting>
  <conditionalFormatting sqref="F2:F17">
    <cfRule type="cellIs" dxfId="47" priority="2" operator="greaterThan">
      <formula>$F$18</formula>
    </cfRule>
    <cfRule type="cellIs" dxfId="46" priority="1" operator="lessThan">
      <formula>$F$18</formula>
    </cfRule>
  </conditionalFormatting>
  <conditionalFormatting sqref="I2:I17">
    <cfRule type="cellIs" dxfId="45" priority="55" operator="lessThan">
      <formula>0.248125</formula>
    </cfRule>
    <cfRule type="cellIs" dxfId="44" priority="53" operator="greaterThan">
      <formula>$I$18</formula>
    </cfRule>
    <cfRule type="expression" dxfId="43" priority="56">
      <formula>$I$2:$I$17&gt;$I$18</formula>
    </cfRule>
  </conditionalFormatting>
  <conditionalFormatting sqref="J2:J17">
    <cfRule type="cellIs" dxfId="42" priority="54" operator="greaterThan">
      <formula>0.115</formula>
    </cfRule>
    <cfRule type="cellIs" dxfId="41" priority="52" operator="lessThan">
      <formula>$J$18</formula>
    </cfRule>
    <cfRule type="cellIs" dxfId="40" priority="51" operator="greaterThan">
      <formula>$J$18</formula>
    </cfRule>
  </conditionalFormatting>
  <conditionalFormatting sqref="K2:K17">
    <cfRule type="cellIs" dxfId="39" priority="49" operator="lessThan">
      <formula>2.74</formula>
    </cfRule>
    <cfRule type="cellIs" dxfId="38" priority="50" operator="greaterThan">
      <formula>$K$18</formula>
    </cfRule>
  </conditionalFormatting>
  <conditionalFormatting sqref="L2:L17">
    <cfRule type="cellIs" dxfId="37" priority="47" operator="lessThan">
      <formula>5.59</formula>
    </cfRule>
    <cfRule type="cellIs" dxfId="36" priority="48" operator="greaterThan">
      <formula>$L$18</formula>
    </cfRule>
  </conditionalFormatting>
  <conditionalFormatting sqref="M2:M17">
    <cfRule type="cellIs" dxfId="35" priority="46" operator="greaterThan">
      <formula>53.155</formula>
    </cfRule>
    <cfRule type="cellIs" dxfId="34" priority="45" operator="lessThan">
      <formula>53.155</formula>
    </cfRule>
    <cfRule type="cellIs" dxfId="33" priority="41" operator="greaterThan">
      <formula>$M$18</formula>
    </cfRule>
  </conditionalFormatting>
  <conditionalFormatting sqref="N2:N17">
    <cfRule type="cellIs" dxfId="32" priority="42" operator="greaterThan">
      <formula>$N$18</formula>
    </cfRule>
    <cfRule type="cellIs" dxfId="31" priority="44" operator="greaterThan">
      <formula>24.945</formula>
    </cfRule>
    <cfRule type="cellIs" dxfId="30" priority="43" operator="lessThan">
      <formula>24.945</formula>
    </cfRule>
  </conditionalFormatting>
  <conditionalFormatting sqref="Q2:Q17">
    <cfRule type="cellIs" dxfId="29" priority="40" operator="greaterThan">
      <formula>$Q$18</formula>
    </cfRule>
    <cfRule type="cellIs" dxfId="28" priority="39" operator="lessThan">
      <formula>$Q$18</formula>
    </cfRule>
  </conditionalFormatting>
  <conditionalFormatting sqref="R2:R17">
    <cfRule type="cellIs" dxfId="27" priority="37" operator="lessThan">
      <formula>$R$18</formula>
    </cfRule>
    <cfRule type="cellIs" dxfId="26" priority="38" operator="greaterThan">
      <formula>$R$18</formula>
    </cfRule>
  </conditionalFormatting>
  <conditionalFormatting sqref="S2:S17">
    <cfRule type="cellIs" dxfId="25" priority="35" operator="lessThan">
      <formula>$S$18</formula>
    </cfRule>
    <cfRule type="cellIs" dxfId="24" priority="36" operator="greaterThan">
      <formula>$S$18</formula>
    </cfRule>
  </conditionalFormatting>
  <conditionalFormatting sqref="T2:T17">
    <cfRule type="cellIs" dxfId="23" priority="34" operator="greaterThan">
      <formula>$T$18</formula>
    </cfRule>
    <cfRule type="cellIs" dxfId="22" priority="33" operator="lessThan">
      <formula>$T$18</formula>
    </cfRule>
  </conditionalFormatting>
  <conditionalFormatting sqref="U2:U17">
    <cfRule type="cellIs" dxfId="21" priority="32" operator="greaterThan">
      <formula>$U$18</formula>
    </cfRule>
    <cfRule type="cellIs" dxfId="20" priority="31" operator="lessThan">
      <formula>$U$18</formula>
    </cfRule>
  </conditionalFormatting>
  <conditionalFormatting sqref="V2:V17">
    <cfRule type="cellIs" dxfId="19" priority="29" operator="lessThan">
      <formula>$V$18</formula>
    </cfRule>
    <cfRule type="cellIs" dxfId="18" priority="30" operator="greaterThan">
      <formula>$V$18</formula>
    </cfRule>
  </conditionalFormatting>
  <conditionalFormatting sqref="Y2:Y17">
    <cfRule type="cellIs" dxfId="17" priority="28" operator="greaterThan">
      <formula>$Y$18</formula>
    </cfRule>
    <cfRule type="cellIs" dxfId="16" priority="27" operator="lessThan">
      <formula>$Y$18</formula>
    </cfRule>
  </conditionalFormatting>
  <conditionalFormatting sqref="Z2:Z17">
    <cfRule type="cellIs" dxfId="15" priority="26" operator="greaterThan">
      <formula>0.09</formula>
    </cfRule>
    <cfRule type="cellIs" dxfId="14" priority="25" operator="lessThan">
      <formula>0.09</formula>
    </cfRule>
  </conditionalFormatting>
  <conditionalFormatting sqref="AA2:AA17">
    <cfRule type="cellIs" dxfId="13" priority="24" operator="greaterThan">
      <formula>$AA$18</formula>
    </cfRule>
    <cfRule type="cellIs" dxfId="12" priority="23" operator="lessThan">
      <formula>$AA$18</formula>
    </cfRule>
  </conditionalFormatting>
  <conditionalFormatting sqref="AB2:AB17">
    <cfRule type="cellIs" dxfId="11" priority="22" operator="greaterThan">
      <formula>$AB$18</formula>
    </cfRule>
    <cfRule type="cellIs" dxfId="10" priority="21" operator="lessThan">
      <formula>$AB$18</formula>
    </cfRule>
  </conditionalFormatting>
  <conditionalFormatting sqref="AC2:AC17">
    <cfRule type="cellIs" dxfId="9" priority="19" operator="lessThan">
      <formula>$AC$18</formula>
    </cfRule>
    <cfRule type="cellIs" dxfId="8" priority="20" operator="greaterThan">
      <formula>$AC$18</formula>
    </cfRule>
  </conditionalFormatting>
  <conditionalFormatting sqref="AD2:AD17">
    <cfRule type="cellIs" dxfId="7" priority="17" operator="lessThan">
      <formula>$AD$18</formula>
    </cfRule>
    <cfRule type="cellIs" dxfId="6" priority="18" operator="greaterThan">
      <formula>$AD$18</formula>
    </cfRule>
  </conditionalFormatting>
  <conditionalFormatting sqref="AG2:AG17">
    <cfRule type="cellIs" dxfId="5" priority="5" operator="lessThan">
      <formula>$AG$18</formula>
    </cfRule>
    <cfRule type="cellIs" dxfId="4" priority="6" operator="greaterThan">
      <formula>$AG$18</formula>
    </cfRule>
  </conditionalFormatting>
  <conditionalFormatting sqref="AH2:AH17">
    <cfRule type="cellIs" dxfId="3" priority="4" operator="greaterThan">
      <formula>$AH$18</formula>
    </cfRule>
    <cfRule type="cellIs" dxfId="2" priority="3" operator="lessThan">
      <formula>$AH$18</formula>
    </cfRule>
  </conditionalFormatting>
  <conditionalFormatting sqref="AI2:AI17">
    <cfRule type="cellIs" dxfId="1" priority="7" operator="lessThan">
      <formula>$AI$18</formula>
    </cfRule>
    <cfRule type="cellIs" dxfId="0" priority="8" operator="greaterThan">
      <formula>$AI$18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尚煕 首藤</dc:creator>
  <cp:lastModifiedBy>尚煕 首藤</cp:lastModifiedBy>
  <dcterms:created xsi:type="dcterms:W3CDTF">2025-07-14T07:15:21Z</dcterms:created>
  <dcterms:modified xsi:type="dcterms:W3CDTF">2025-07-25T06:35:38Z</dcterms:modified>
</cp:coreProperties>
</file>