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PlatformIO\Projects\clock_timer\misc\"/>
    </mc:Choice>
  </mc:AlternateContent>
  <xr:revisionPtr revIDLastSave="0" documentId="13_ncr:1_{71350DF0-4C14-49E2-B49E-0B0D61C2B5AF}" xr6:coauthVersionLast="45" xr6:coauthVersionMax="45" xr10:uidLastSave="{00000000-0000-0000-0000-000000000000}"/>
  <bookViews>
    <workbookView xWindow="1560" yWindow="1560" windowWidth="16200" windowHeight="9360" activeTab="1" xr2:uid="{2B121C1F-DC6F-4F42-8D7D-0513060EC53C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A8" i="3"/>
  <c r="A7" i="3"/>
  <c r="A6" i="3"/>
  <c r="H5" i="1"/>
  <c r="H3" i="1"/>
  <c r="C24" i="2" l="1"/>
  <c r="C23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B9" i="1" l="1"/>
  <c r="B10" i="1"/>
  <c r="B11" i="1"/>
  <c r="B8" i="1"/>
  <c r="E5" i="1"/>
  <c r="E4" i="1"/>
</calcChain>
</file>

<file path=xl/sharedStrings.xml><?xml version="1.0" encoding="utf-8"?>
<sst xmlns="http://schemas.openxmlformats.org/spreadsheetml/2006/main" count="8" uniqueCount="7">
  <si>
    <t>bph</t>
  </si>
  <si>
    <t>Clock</t>
  </si>
  <si>
    <t>Cycles per beat</t>
  </si>
  <si>
    <t>bps</t>
  </si>
  <si>
    <t>RA</t>
  </si>
  <si>
    <t>RB</t>
  </si>
  <si>
    <t>{ "BPH":"43303.8","RAW":"43359.4","BeatError":"21.9108","RawError":"7.88144","Ticks":[387507844,387529659]}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</si>
</sst>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Sheet2!$A$7:$A$23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Sheet2!$B$7:$B$23</c:f>
              <c:numCache>
                <c:formatCode>General</c:formatCode>
                <c:ptCount val="17"/>
                <c:pt idx="0">
                  <c:v>8.3000000000000004E-2</c:v>
                </c:pt>
                <c:pt idx="1">
                  <c:v>0.27100000000000002</c:v>
                </c:pt>
                <c:pt idx="2">
                  <c:v>0.46800000000000003</c:v>
                </c:pt>
                <c:pt idx="3">
                  <c:v>0.65800000000000003</c:v>
                </c:pt>
                <c:pt idx="4">
                  <c:v>0.85199999999999998</c:v>
                </c:pt>
                <c:pt idx="5">
                  <c:v>1.0409999999999999</c:v>
                </c:pt>
                <c:pt idx="6">
                  <c:v>1.2370000000000001</c:v>
                </c:pt>
                <c:pt idx="7">
                  <c:v>1.427</c:v>
                </c:pt>
                <c:pt idx="8">
                  <c:v>1.587</c:v>
                </c:pt>
                <c:pt idx="9">
                  <c:v>1.776</c:v>
                </c:pt>
                <c:pt idx="10">
                  <c:v>1.9730000000000001</c:v>
                </c:pt>
                <c:pt idx="11">
                  <c:v>2.1629999999999998</c:v>
                </c:pt>
                <c:pt idx="12">
                  <c:v>2.3570000000000002</c:v>
                </c:pt>
                <c:pt idx="13">
                  <c:v>2.5459999999999998</c:v>
                </c:pt>
                <c:pt idx="14">
                  <c:v>2.7429999999999999</c:v>
                </c:pt>
                <c:pt idx="15">
                  <c:v>2.9329999999999998</c:v>
                </c:pt>
                <c:pt idx="16">
                  <c:v>3.1160000000000001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C-4029-9C31-1B95746893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Sheet2!$A$7:$A$23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Sheet2!$C$7:$C$23</c:f>
              <c:numCache>
                <c:formatCode>#,##0.000</c:formatCode>
                <c:ptCount val="17"/>
                <c:pt idx="0">
                  <c:v>0.12556410256410255</c:v>
                </c:pt>
                <c:pt idx="1">
                  <c:v>0.40997435897435902</c:v>
                </c:pt>
                <c:pt idx="2">
                  <c:v>0.70799999999999996</c:v>
                </c:pt>
                <c:pt idx="3">
                  <c:v>0.99543589743589744</c:v>
                </c:pt>
                <c:pt idx="4">
                  <c:v>1.2889230769230768</c:v>
                </c:pt>
                <c:pt idx="5">
                  <c:v>1.5748461538461536</c:v>
                </c:pt>
                <c:pt idx="6">
                  <c:v>1.8713589743589745</c:v>
                </c:pt>
                <c:pt idx="7">
                  <c:v>2.1587948717948717</c:v>
                </c:pt>
                <c:pt idx="8">
                  <c:v>2.4008461538461536</c:v>
                </c:pt>
                <c:pt idx="9">
                  <c:v>2.6867692307692308</c:v>
                </c:pt>
                <c:pt idx="10">
                  <c:v>2.9847948717948718</c:v>
                </c:pt>
                <c:pt idx="11">
                  <c:v>3.2722307692307688</c:v>
                </c:pt>
                <c:pt idx="12">
                  <c:v>3.5657179487179489</c:v>
                </c:pt>
                <c:pt idx="13">
                  <c:v>3.8516410256410256</c:v>
                </c:pt>
                <c:pt idx="14">
                  <c:v>4.1496666666666666</c:v>
                </c:pt>
                <c:pt idx="15">
                  <c:v>4.4371025641025641</c:v>
                </c:pt>
                <c:pt idx="16">
                  <c:v>4.7139487179487176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4C-4029-9C31-1B957468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39727"/>
        <c:axId val="869188847"/>
      </c:scatterChart>
      <c:valAx>
        <c:axId val="5647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88847"/>
        <c:crosses val="autoZero"/>
        <c:crossBetween val="midCat"/>
      </c:valAx>
      <c:valAx>
        <c:axId val="8691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7</xdr:row>
      <xdr:rowOff>38100</xdr:rowOff>
    </xdr:from>
    <xdr:to>
      <xdr:col>11</xdr:col>
      <xdr:colOff>285750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E048C9-5524-406C-AC08-224FC94CC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E6E8-5656-4809-A5F4-B47696AD9BF5}">
  <dimension ref="A3:H11"/>
  <sheetViews>
    <sheetView workbookViewId="0">
      <selection activeCell="H3" sqref="H3"/>
    </sheetView>
  </sheetViews>
  <sheetFormatPr defaultRowHeight="15" x14ac:dyDescent="0.25"/>
  <cols>
    <col min="8" max="8" width="12" bestFit="1" customWidth="1"/>
  </cols>
  <sheetData>
    <row r="3" spans="1:8" x14ac:dyDescent="0.25">
      <c r="A3" t="s">
        <v>1</v>
      </c>
      <c r="B3">
        <v>32768</v>
      </c>
      <c r="E3">
        <v>18000</v>
      </c>
      <c r="F3" t="s">
        <v>0</v>
      </c>
      <c r="H3">
        <f>3600*$B$3/E3</f>
        <v>6553.6</v>
      </c>
    </row>
    <row r="4" spans="1:8" x14ac:dyDescent="0.25">
      <c r="E4">
        <f>E3/3600</f>
        <v>5</v>
      </c>
      <c r="F4" t="s">
        <v>3</v>
      </c>
    </row>
    <row r="5" spans="1:8" x14ac:dyDescent="0.25">
      <c r="E5">
        <f>$B$3/E4</f>
        <v>6553.6</v>
      </c>
      <c r="H5">
        <f>3600*32768</f>
        <v>117964800</v>
      </c>
    </row>
    <row r="6" spans="1:8" x14ac:dyDescent="0.25">
      <c r="A6" t="s">
        <v>0</v>
      </c>
      <c r="B6" t="s">
        <v>2</v>
      </c>
    </row>
    <row r="8" spans="1:8" x14ac:dyDescent="0.25">
      <c r="A8">
        <v>18000</v>
      </c>
      <c r="B8">
        <f>$B$3/(A8/3600)</f>
        <v>6553.6</v>
      </c>
    </row>
    <row r="9" spans="1:8" x14ac:dyDescent="0.25">
      <c r="A9">
        <v>10474</v>
      </c>
      <c r="B9">
        <f t="shared" ref="B9:B11" si="0">$B$3/(A9/3600)</f>
        <v>11262.631277448922</v>
      </c>
    </row>
    <row r="10" spans="1:8" x14ac:dyDescent="0.25">
      <c r="A10">
        <v>10473</v>
      </c>
      <c r="B10">
        <f t="shared" si="0"/>
        <v>11263.706674305357</v>
      </c>
    </row>
    <row r="11" spans="1:8" x14ac:dyDescent="0.25">
      <c r="A11">
        <v>10475</v>
      </c>
      <c r="B11">
        <f t="shared" si="0"/>
        <v>11261.556085918854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CE5E-D475-428D-B57F-876AD46BDFB4}">
  <dimension ref="A1:B8"/>
  <sheetViews>
    <sheetView tabSelected="1" workbookViewId="0">
      <selection activeCell="B7" sqref="B7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6</v>
      </c>
    </row>
    <row r="3" spans="1:2" x14ac:dyDescent="0.25">
      <c r="A3" s="2">
        <v>387507844</v>
      </c>
    </row>
    <row r="4" spans="1:2" x14ac:dyDescent="0.25">
      <c r="A4" s="2">
        <v>387529659</v>
      </c>
    </row>
    <row r="6" spans="1:2" x14ac:dyDescent="0.25">
      <c r="A6" s="2">
        <f>A4-A3</f>
        <v>21815</v>
      </c>
    </row>
    <row r="7" spans="1:2" x14ac:dyDescent="0.25">
      <c r="A7">
        <f>A6/32768</f>
        <v>0.665740966796875</v>
      </c>
      <c r="B7">
        <f>1000/A7</f>
        <v>1502.0857208342884</v>
      </c>
    </row>
    <row r="8" spans="1:2" x14ac:dyDescent="0.25">
      <c r="A8">
        <f>3600/A7</f>
        <v>5407.5085950034381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E298-AADC-4D94-AC45-4889F976B133}">
  <dimension ref="A4:C24"/>
  <sheetViews>
    <sheetView topLeftCell="A10" workbookViewId="0">
      <selection activeCell="B25" sqref="B25"/>
    </sheetView>
  </sheetViews>
  <sheetFormatPr defaultRowHeight="15" x14ac:dyDescent="0.25"/>
  <cols>
    <col min="3" max="3" width="9.140625" style="1"/>
  </cols>
  <sheetData>
    <row r="4" spans="1:3" x14ac:dyDescent="0.25">
      <c r="A4" t="s">
        <v>4</v>
      </c>
      <c r="B4" s="2">
        <v>20000</v>
      </c>
    </row>
    <row r="5" spans="1:3" x14ac:dyDescent="0.25">
      <c r="A5" t="s">
        <v>5</v>
      </c>
      <c r="B5" s="2">
        <v>39000</v>
      </c>
    </row>
    <row r="7" spans="1:3" x14ac:dyDescent="0.25">
      <c r="A7">
        <v>0</v>
      </c>
      <c r="B7">
        <v>8.3000000000000004E-2</v>
      </c>
      <c r="C7" s="1">
        <f>B7*($B$4+$B$5)/$B$5</f>
        <v>0.12556410256410255</v>
      </c>
    </row>
    <row r="8" spans="1:3" x14ac:dyDescent="0.25">
      <c r="A8">
        <f>A7+16</f>
        <v>16</v>
      </c>
      <c r="B8">
        <v>0.27100000000000002</v>
      </c>
      <c r="C8" s="1">
        <f t="shared" ref="C8:C24" si="0">B8*($B$4+$B$5)/$B$5</f>
        <v>0.40997435897435902</v>
      </c>
    </row>
    <row r="9" spans="1:3" x14ac:dyDescent="0.25">
      <c r="A9">
        <f t="shared" ref="A9:A22" si="1">A8+16</f>
        <v>32</v>
      </c>
      <c r="B9">
        <v>0.46800000000000003</v>
      </c>
      <c r="C9" s="1">
        <f t="shared" si="0"/>
        <v>0.70799999999999996</v>
      </c>
    </row>
    <row r="10" spans="1:3" x14ac:dyDescent="0.25">
      <c r="A10">
        <f t="shared" si="1"/>
        <v>48</v>
      </c>
      <c r="B10">
        <v>0.65800000000000003</v>
      </c>
      <c r="C10" s="1">
        <f t="shared" si="0"/>
        <v>0.99543589743589744</v>
      </c>
    </row>
    <row r="11" spans="1:3" x14ac:dyDescent="0.25">
      <c r="A11">
        <f t="shared" si="1"/>
        <v>64</v>
      </c>
      <c r="B11">
        <v>0.85199999999999998</v>
      </c>
      <c r="C11" s="1">
        <f t="shared" si="0"/>
        <v>1.2889230769230768</v>
      </c>
    </row>
    <row r="12" spans="1:3" x14ac:dyDescent="0.25">
      <c r="A12">
        <f t="shared" si="1"/>
        <v>80</v>
      </c>
      <c r="B12">
        <v>1.0409999999999999</v>
      </c>
      <c r="C12" s="1">
        <f t="shared" si="0"/>
        <v>1.5748461538461536</v>
      </c>
    </row>
    <row r="13" spans="1:3" x14ac:dyDescent="0.25">
      <c r="A13">
        <f t="shared" si="1"/>
        <v>96</v>
      </c>
      <c r="B13">
        <v>1.2370000000000001</v>
      </c>
      <c r="C13" s="1">
        <f t="shared" si="0"/>
        <v>1.8713589743589745</v>
      </c>
    </row>
    <row r="14" spans="1:3" x14ac:dyDescent="0.25">
      <c r="A14">
        <f t="shared" si="1"/>
        <v>112</v>
      </c>
      <c r="B14">
        <v>1.427</v>
      </c>
      <c r="C14" s="1">
        <f t="shared" si="0"/>
        <v>2.1587948717948717</v>
      </c>
    </row>
    <row r="15" spans="1:3" x14ac:dyDescent="0.25">
      <c r="A15">
        <f t="shared" si="1"/>
        <v>128</v>
      </c>
      <c r="B15">
        <v>1.587</v>
      </c>
      <c r="C15" s="1">
        <f t="shared" si="0"/>
        <v>2.4008461538461536</v>
      </c>
    </row>
    <row r="16" spans="1:3" x14ac:dyDescent="0.25">
      <c r="A16">
        <f t="shared" si="1"/>
        <v>144</v>
      </c>
      <c r="B16">
        <v>1.776</v>
      </c>
      <c r="C16" s="1">
        <f t="shared" si="0"/>
        <v>2.6867692307692308</v>
      </c>
    </row>
    <row r="17" spans="1:3" x14ac:dyDescent="0.25">
      <c r="A17">
        <f t="shared" si="1"/>
        <v>160</v>
      </c>
      <c r="B17">
        <v>1.9730000000000001</v>
      </c>
      <c r="C17" s="1">
        <f t="shared" si="0"/>
        <v>2.9847948717948718</v>
      </c>
    </row>
    <row r="18" spans="1:3" x14ac:dyDescent="0.25">
      <c r="A18">
        <f t="shared" si="1"/>
        <v>176</v>
      </c>
      <c r="B18">
        <v>2.1629999999999998</v>
      </c>
      <c r="C18" s="1">
        <f t="shared" si="0"/>
        <v>3.2722307692307688</v>
      </c>
    </row>
    <row r="19" spans="1:3" x14ac:dyDescent="0.25">
      <c r="A19">
        <f t="shared" si="1"/>
        <v>192</v>
      </c>
      <c r="B19">
        <v>2.3570000000000002</v>
      </c>
      <c r="C19" s="1">
        <f t="shared" si="0"/>
        <v>3.5657179487179489</v>
      </c>
    </row>
    <row r="20" spans="1:3" x14ac:dyDescent="0.25">
      <c r="A20">
        <f t="shared" si="1"/>
        <v>208</v>
      </c>
      <c r="B20">
        <v>2.5459999999999998</v>
      </c>
      <c r="C20" s="1">
        <f t="shared" si="0"/>
        <v>3.8516410256410256</v>
      </c>
    </row>
    <row r="21" spans="1:3" x14ac:dyDescent="0.25">
      <c r="A21">
        <f t="shared" si="1"/>
        <v>224</v>
      </c>
      <c r="B21">
        <v>2.7429999999999999</v>
      </c>
      <c r="C21" s="1">
        <f t="shared" si="0"/>
        <v>4.1496666666666666</v>
      </c>
    </row>
    <row r="22" spans="1:3" x14ac:dyDescent="0.25">
      <c r="A22">
        <f t="shared" si="1"/>
        <v>240</v>
      </c>
      <c r="B22">
        <v>2.9329999999999998</v>
      </c>
      <c r="C22" s="1">
        <f t="shared" si="0"/>
        <v>4.4371025641025641</v>
      </c>
    </row>
    <row r="23" spans="1:3" x14ac:dyDescent="0.25">
      <c r="A23">
        <v>255</v>
      </c>
      <c r="B23">
        <v>3.1160000000000001</v>
      </c>
      <c r="C23" s="1">
        <f t="shared" si="0"/>
        <v>4.7139487179487176</v>
      </c>
    </row>
    <row r="24" spans="1:3" x14ac:dyDescent="0.25">
      <c r="B24">
        <v>3.3</v>
      </c>
      <c r="C24" s="1">
        <f t="shared" si="0"/>
        <v>4.9923076923076923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2020-11-19T19:26:49Z</dcterms:created>
  <dcterms:modified xsi:type="dcterms:W3CDTF">2020-11-28T22:50:46Z</dcterms:modified>
</cp:coreProperties>
</file>