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N15" i="1"/>
  <c r="N6"/>
  <c r="N5"/>
  <c r="N4"/>
  <c r="N3"/>
  <c r="L15"/>
  <c r="L6"/>
  <c r="M6" s="1"/>
  <c r="L5"/>
  <c r="M5" s="1"/>
  <c r="L4"/>
  <c r="M4" s="1"/>
  <c r="L3"/>
  <c r="I6"/>
  <c r="H6"/>
  <c r="G6"/>
  <c r="F6"/>
  <c r="E6"/>
  <c r="I5"/>
  <c r="H5"/>
  <c r="G5"/>
  <c r="F5"/>
  <c r="E5"/>
  <c r="I4"/>
  <c r="H4"/>
  <c r="G4"/>
  <c r="F4"/>
  <c r="E4"/>
  <c r="C15"/>
  <c r="E3"/>
  <c r="F3" s="1"/>
  <c r="M3" l="1"/>
  <c r="G3"/>
  <c r="E15"/>
  <c r="H3" l="1"/>
  <c r="I3" s="1"/>
</calcChain>
</file>

<file path=xl/sharedStrings.xml><?xml version="1.0" encoding="utf-8"?>
<sst xmlns="http://schemas.openxmlformats.org/spreadsheetml/2006/main" count="22" uniqueCount="22">
  <si>
    <t>PRODUTO</t>
  </si>
  <si>
    <t>Celular LG K10</t>
  </si>
  <si>
    <t>PREÇO</t>
  </si>
  <si>
    <t>FRETE</t>
  </si>
  <si>
    <t>PR. TOT.</t>
  </si>
  <si>
    <t>SALDO</t>
  </si>
  <si>
    <t>Telefone sem fio Motorola</t>
  </si>
  <si>
    <t>TOTAL</t>
  </si>
  <si>
    <t>Cadeira Giratória Presidente</t>
  </si>
  <si>
    <t>DIF. PREÇ.</t>
  </si>
  <si>
    <t>TV Led 50" Phillips</t>
  </si>
  <si>
    <t>APURADO</t>
  </si>
  <si>
    <t>Financiamento Magazine - 04/10/2017</t>
  </si>
  <si>
    <t>ENT.</t>
  </si>
  <si>
    <t>QT.PREST.</t>
  </si>
  <si>
    <t>CST. BOL</t>
  </si>
  <si>
    <t>VL. FIN.</t>
  </si>
  <si>
    <t>VL.</t>
  </si>
  <si>
    <t>C. TOT.</t>
  </si>
  <si>
    <t>https://www.magazinevoce.com.br/magazinenetosales/p/telefone-sem-fio-motorola-moto500-id2-1-ramal-identificador-de-chamada-preto/139172/?utm_source=magazinevoce&amp;utm_medium=email&amp;utm_campaign=email_041017_quarta&amp;utm_content=link-do-produto&amp;campaign_email_id=1496</t>
  </si>
  <si>
    <t>https://www.magazinevoce.com.br/magazinenetosales/p/cadeira-presidente-mb-op839-travel-max/127393/?utm_source=magazinevoce&amp;utm_medium=email&amp;utm_campaign=email_041017_quarta&amp;utm_content=link-do-produto&amp;campaign_email_id=1496</t>
  </si>
  <si>
    <t>https://www.magazinevoce.com.br/magazinenetosales/p/smart-tv-led-50-philips-4k-ultra-hd-50pug610278-conversor-digital-wi-fi-4-hdmi-2-usb-dtvi/162177/?utm_source=magazinevoce&amp;utm_medium=email&amp;utm_campaign=email_041017_quarta&amp;utm_content=link-do-produto&amp;campaign_email_id=1496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</si>
</sst>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4" fontId="0" fillId="0" borderId="5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6" xfId="0" applyBorder="1"/>
    <xf numFmtId="0" fontId="0" fillId="0" borderId="7" xfId="0" applyBorder="1"/>
    <xf numFmtId="4" fontId="0" fillId="0" borderId="8" xfId="0" applyNumberFormat="1" applyBorder="1"/>
    <xf numFmtId="0" fontId="0" fillId="0" borderId="8" xfId="0" applyBorder="1"/>
    <xf numFmtId="0" fontId="0" fillId="0" borderId="9" xfId="0" applyBorder="1"/>
    <xf numFmtId="4" fontId="1" fillId="0" borderId="0" xfId="0" applyNumberFormat="1" applyFont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3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/>
    <xf numFmtId="4" fontId="0" fillId="3" borderId="5" xfId="0" applyNumberFormat="1" applyFill="1" applyBorder="1"/>
    <xf numFmtId="0" fontId="0" fillId="3" borderId="8" xfId="0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1"/>
  <sheetViews>
    <sheetView tabSelected="1" workbookViewId="0">
      <selection activeCell="B21" sqref="B21"/>
    </sheetView>
  </sheetViews>
  <sheetFormatPr defaultRowHeight="15"/>
  <cols>
    <col min="1" max="1" width="1.42578125" customWidth="1"/>
    <col min="2" max="2" width="31.140625" customWidth="1"/>
    <col min="4" max="4" width="7.85546875" customWidth="1"/>
    <col min="6" max="6" width="5.140625" style="16" customWidth="1"/>
    <col min="8" max="8" width="8" customWidth="1"/>
    <col min="9" max="9" width="8.5703125" customWidth="1"/>
    <col min="10" max="10" width="9.5703125" style="16" customWidth="1"/>
    <col min="11" max="11" width="7.42578125" customWidth="1"/>
    <col min="12" max="12" width="8.140625" customWidth="1"/>
    <col min="13" max="13" width="10.140625" customWidth="1"/>
    <col min="14" max="14" width="10" customWidth="1"/>
  </cols>
  <sheetData>
    <row r="1" spans="2:14" ht="15.75" thickBot="1">
      <c r="B1" t="s">
        <v>12</v>
      </c>
    </row>
    <row r="2" spans="2:14" s="1" customFormat="1">
      <c r="B2" s="3" t="s">
        <v>0</v>
      </c>
      <c r="C2" s="4" t="s">
        <v>2</v>
      </c>
      <c r="D2" s="4" t="s">
        <v>3</v>
      </c>
      <c r="E2" s="4" t="s">
        <v>4</v>
      </c>
      <c r="F2" s="17" t="s">
        <v>13</v>
      </c>
      <c r="G2" s="4" t="s">
        <v>5</v>
      </c>
      <c r="H2" s="4" t="s">
        <v>15</v>
      </c>
      <c r="I2" s="4" t="s">
        <v>16</v>
      </c>
      <c r="J2" s="17" t="s">
        <v>14</v>
      </c>
      <c r="K2" s="4" t="s">
        <v>17</v>
      </c>
      <c r="L2" s="4" t="s">
        <v>18</v>
      </c>
      <c r="M2" s="4" t="s">
        <v>9</v>
      </c>
      <c r="N2" s="5" t="s">
        <v>11</v>
      </c>
    </row>
    <row r="3" spans="2:14">
      <c r="B3" s="6" t="s">
        <v>1</v>
      </c>
      <c r="C3" s="7">
        <v>599</v>
      </c>
      <c r="D3" s="7">
        <v>4.9000000000000004</v>
      </c>
      <c r="E3" s="7">
        <f>(C3+D3)</f>
        <v>603.9</v>
      </c>
      <c r="F3" s="19">
        <f>(E3*16.5)/100</f>
        <v>99.643500000000003</v>
      </c>
      <c r="G3" s="7">
        <f>(E3-F3)</f>
        <v>504.25649999999996</v>
      </c>
      <c r="H3" s="7">
        <f>(G3*7.4)/100</f>
        <v>37.314980999999996</v>
      </c>
      <c r="I3" s="7">
        <f>(G3+H3)</f>
        <v>541.57148099999995</v>
      </c>
      <c r="J3" s="20">
        <v>10</v>
      </c>
      <c r="K3" s="22">
        <v>85.95</v>
      </c>
      <c r="L3" s="7">
        <f>(J3*K3)+F3</f>
        <v>959.14350000000002</v>
      </c>
      <c r="M3" s="7">
        <f>(L3-E3)</f>
        <v>355.24350000000004</v>
      </c>
      <c r="N3" s="9">
        <f>(M3-H3-D3)</f>
        <v>313.02851900000007</v>
      </c>
    </row>
    <row r="4" spans="2:14">
      <c r="B4" s="6" t="s">
        <v>6</v>
      </c>
      <c r="C4" s="7">
        <v>149.9</v>
      </c>
      <c r="D4" s="7">
        <v>20.5</v>
      </c>
      <c r="E4" s="7">
        <f>(C4+D4)</f>
        <v>170.4</v>
      </c>
      <c r="F4" s="19">
        <f>(E4*16.5)/100</f>
        <v>28.116</v>
      </c>
      <c r="G4" s="7">
        <f>(E4-F4)</f>
        <v>142.28399999999999</v>
      </c>
      <c r="H4" s="7">
        <f>(G4*7.4)/100</f>
        <v>10.529015999999999</v>
      </c>
      <c r="I4" s="7">
        <f>(G4+H4)</f>
        <v>152.813016</v>
      </c>
      <c r="J4" s="20">
        <v>6</v>
      </c>
      <c r="K4" s="22">
        <v>34.64</v>
      </c>
      <c r="L4" s="7">
        <f>(J4*K4)+F4</f>
        <v>235.95600000000002</v>
      </c>
      <c r="M4" s="7">
        <f>(L4-E4)</f>
        <v>65.556000000000012</v>
      </c>
      <c r="N4" s="9">
        <f>(M4-H4-D4)</f>
        <v>34.526984000000013</v>
      </c>
    </row>
    <row r="5" spans="2:14">
      <c r="B5" s="6" t="s">
        <v>8</v>
      </c>
      <c r="C5" s="7">
        <v>199.99</v>
      </c>
      <c r="D5" s="8">
        <v>53.28</v>
      </c>
      <c r="E5" s="7">
        <f>(C5+D5)</f>
        <v>253.27</v>
      </c>
      <c r="F5" s="19">
        <f>(E5*16.5)/100</f>
        <v>41.789549999999998</v>
      </c>
      <c r="G5" s="7">
        <f>(E5-F5)</f>
        <v>211.48045000000002</v>
      </c>
      <c r="H5" s="7">
        <f>(G5*7.4)/100</f>
        <v>15.649553300000003</v>
      </c>
      <c r="I5" s="7">
        <f>(G5+H5)</f>
        <v>227.13000330000003</v>
      </c>
      <c r="J5" s="20">
        <v>6</v>
      </c>
      <c r="K5" s="22">
        <v>51.49</v>
      </c>
      <c r="L5" s="7">
        <f>(J5*K5)+F5</f>
        <v>350.72955000000002</v>
      </c>
      <c r="M5" s="7">
        <f>(L5-E5)</f>
        <v>97.459550000000007</v>
      </c>
      <c r="N5" s="9">
        <f>(M5-H5-D5)</f>
        <v>28.529996699999998</v>
      </c>
    </row>
    <row r="6" spans="2:14">
      <c r="B6" s="6" t="s">
        <v>10</v>
      </c>
      <c r="C6" s="7">
        <v>2699</v>
      </c>
      <c r="D6" s="7">
        <v>39.9</v>
      </c>
      <c r="E6" s="7">
        <f>(C6+D6)</f>
        <v>2738.9</v>
      </c>
      <c r="F6" s="19">
        <f>(E6*16.5)/100</f>
        <v>451.91849999999999</v>
      </c>
      <c r="G6" s="7">
        <f>(E6-F6)</f>
        <v>2286.9814999999999</v>
      </c>
      <c r="H6" s="7">
        <f>(G6*7.4)/100</f>
        <v>169.23663100000002</v>
      </c>
      <c r="I6" s="7">
        <f>(G6+H6)</f>
        <v>2456.2181310000001</v>
      </c>
      <c r="J6" s="20">
        <v>10</v>
      </c>
      <c r="K6" s="23">
        <v>389.8</v>
      </c>
      <c r="L6" s="7">
        <f>(J6*K6)+F6</f>
        <v>4349.9184999999998</v>
      </c>
      <c r="M6" s="7">
        <f>(L6-E6)</f>
        <v>1611.0184999999997</v>
      </c>
      <c r="N6" s="9">
        <f>(M6-H6-D6)</f>
        <v>1401.8818689999996</v>
      </c>
    </row>
    <row r="7" spans="2:14">
      <c r="B7" s="6"/>
      <c r="C7" s="7"/>
      <c r="D7" s="8"/>
      <c r="E7" s="8"/>
      <c r="F7" s="20"/>
      <c r="G7" s="8"/>
      <c r="H7" s="8"/>
      <c r="I7" s="8"/>
      <c r="J7" s="20"/>
      <c r="K7" s="22"/>
      <c r="L7" s="8"/>
      <c r="M7" s="8"/>
      <c r="N7" s="10"/>
    </row>
    <row r="8" spans="2:14">
      <c r="B8" s="6"/>
      <c r="C8" s="7"/>
      <c r="D8" s="8"/>
      <c r="E8" s="8"/>
      <c r="F8" s="20"/>
      <c r="G8" s="8"/>
      <c r="H8" s="8"/>
      <c r="I8" s="8"/>
      <c r="J8" s="20"/>
      <c r="K8" s="22"/>
      <c r="L8" s="8"/>
      <c r="M8" s="8"/>
      <c r="N8" s="10"/>
    </row>
    <row r="9" spans="2:14">
      <c r="B9" s="6"/>
      <c r="C9" s="7"/>
      <c r="D9" s="8"/>
      <c r="E9" s="8"/>
      <c r="F9" s="20"/>
      <c r="G9" s="8"/>
      <c r="H9" s="8"/>
      <c r="I9" s="8"/>
      <c r="J9" s="20"/>
      <c r="K9" s="22"/>
      <c r="L9" s="8"/>
      <c r="M9" s="8"/>
      <c r="N9" s="10"/>
    </row>
    <row r="10" spans="2:14">
      <c r="B10" s="6"/>
      <c r="C10" s="7"/>
      <c r="D10" s="8"/>
      <c r="E10" s="8"/>
      <c r="F10" s="20"/>
      <c r="G10" s="8"/>
      <c r="H10" s="8"/>
      <c r="I10" s="8"/>
      <c r="J10" s="20"/>
      <c r="K10" s="22"/>
      <c r="L10" s="8"/>
      <c r="M10" s="8"/>
      <c r="N10" s="10"/>
    </row>
    <row r="11" spans="2:14">
      <c r="B11" s="6"/>
      <c r="C11" s="7"/>
      <c r="D11" s="8"/>
      <c r="E11" s="8"/>
      <c r="F11" s="20"/>
      <c r="G11" s="8"/>
      <c r="H11" s="8"/>
      <c r="I11" s="8"/>
      <c r="J11" s="20"/>
      <c r="K11" s="22"/>
      <c r="L11" s="8"/>
      <c r="M11" s="8"/>
      <c r="N11" s="10"/>
    </row>
    <row r="12" spans="2:14">
      <c r="B12" s="6"/>
      <c r="C12" s="7"/>
      <c r="D12" s="8"/>
      <c r="E12" s="8"/>
      <c r="F12" s="20"/>
      <c r="G12" s="8"/>
      <c r="H12" s="8"/>
      <c r="I12" s="8"/>
      <c r="J12" s="20"/>
      <c r="K12" s="22"/>
      <c r="L12" s="8"/>
      <c r="M12" s="8"/>
      <c r="N12" s="10"/>
    </row>
    <row r="13" spans="2:14">
      <c r="B13" s="6"/>
      <c r="C13" s="7"/>
      <c r="D13" s="8"/>
      <c r="E13" s="8"/>
      <c r="F13" s="20"/>
      <c r="G13" s="8"/>
      <c r="H13" s="8"/>
      <c r="I13" s="8"/>
      <c r="J13" s="20"/>
      <c r="K13" s="22"/>
      <c r="L13" s="8"/>
      <c r="M13" s="8"/>
      <c r="N13" s="10"/>
    </row>
    <row r="14" spans="2:14" ht="15.75" thickBot="1">
      <c r="B14" s="11"/>
      <c r="C14" s="12"/>
      <c r="D14" s="13"/>
      <c r="E14" s="13"/>
      <c r="F14" s="21"/>
      <c r="G14" s="13"/>
      <c r="H14" s="13"/>
      <c r="I14" s="13"/>
      <c r="J14" s="21"/>
      <c r="K14" s="24"/>
      <c r="L14" s="13"/>
      <c r="M14" s="13"/>
      <c r="N14" s="14"/>
    </row>
    <row r="15" spans="2:14" s="1" customFormat="1">
      <c r="B15" s="1" t="s">
        <v>7</v>
      </c>
      <c r="C15" s="15">
        <f>SUM(C3:C14)</f>
        <v>3647.89</v>
      </c>
      <c r="E15" s="15">
        <f>SUM(E3:E14)</f>
        <v>3766.4700000000003</v>
      </c>
      <c r="F15" s="18"/>
      <c r="J15" s="18"/>
      <c r="L15" s="15">
        <f>SUM(L3:L14)</f>
        <v>5895.74755</v>
      </c>
      <c r="N15" s="15">
        <f>SUM(N3:N14)</f>
        <v>1777.9673686999997</v>
      </c>
    </row>
    <row r="16" spans="2:14">
      <c r="C16" s="2"/>
    </row>
    <row r="17" spans="2:3">
      <c r="B17" s="25" t="s">
        <v>19</v>
      </c>
      <c r="C17" s="2"/>
    </row>
    <row r="18" spans="2:3">
      <c r="C18" s="2"/>
    </row>
    <row r="19" spans="2:3">
      <c r="B19" t="s">
        <v>20</v>
      </c>
      <c r="C19" s="2"/>
    </row>
    <row r="20" spans="2:3">
      <c r="C20" s="2"/>
    </row>
    <row r="21" spans="2:3">
      <c r="B21" s="25" t="s">
        <v>21</v>
      </c>
      <c r="C21" s="2"/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Sec-06</dc:creator>
  <cp:lastModifiedBy>Sec-06</cp:lastModifiedBy>
  <cp:lastPrinted>2017-10-04T12:54:56Z</cp:lastPrinted>
  <dcterms:created xsi:type="dcterms:W3CDTF">2017-10-04T12:15:13Z</dcterms:created>
  <dcterms:modified xsi:type="dcterms:W3CDTF">2017-10-04T13:26:08Z</dcterms:modified>
</cp:coreProperties>
</file>