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FBFFFF8-B219-47D9-9942-4669712FF8A3}" xr6:coauthVersionLast="47" xr6:coauthVersionMax="47" xr10:uidLastSave="{00000000-0000-0000-0000-000000000000}"/>
  <bookViews>
    <workbookView xWindow="-108" yWindow="-108" windowWidth="23256" windowHeight="12576" tabRatio="821" xr2:uid="{00000000-000D-0000-FFFF-FFFF00000000}"/>
  </bookViews>
  <sheets>
    <sheet name="Cover" sheetId="97" r:id="rId1"/>
    <sheet name="Module Login" sheetId="123" r:id="rId2"/>
    <sheet name="Module Register" sheetId="122" r:id="rId3"/>
    <sheet name="Test Report" sheetId="107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3" l="1"/>
  <c r="B7" i="123"/>
  <c r="D6" i="123"/>
  <c r="B6" i="123"/>
  <c r="D7" i="122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<sst xmlns="http://schemas.openxmlformats.org/spreadsheetml/2006/main" count="107" uniqueCount="74">
  <si>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</si>
  <si>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</si>
  <si>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</si>
  <si>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</si>
  <si>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</si>
  <si>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</si>
  <si>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</si>
  <si>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</si>
  <si>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</si>
  <si>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</si>
  <si>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</si>
  <si>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</si>
  <si>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</si>
  <si>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</si>
  <si>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</si>
  <si>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</si>
  <si>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</si>
  <si>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</si>
  <si>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</si>
  <si>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</si>
  <si>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</si>
  <si>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</si>
  <si>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</si>
  <si>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</si>
  <si>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</si>
  <si>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</si>
  <si>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</si>
  <si>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</si>
  <si>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</si>
  <si>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</si>
  <si>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</si>
  <si>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</si>
  <si>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</si>
  <si>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</si>
  <si>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</si>
  <si>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</si>
  <si>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</si>
  <si>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</si>
  <si>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</si>
  <si>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</si>
  <si>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</si>
  <si>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16/03/2025</t>
  </si>
  <si>
    <t>Quản Lý Khóa Học</t>
  </si>
  <si>
    <t>Cẩm Tú</t>
  </si>
  <si>
    <t>21/03/2025</t>
  </si>
  <si>
    <t>Commit 3826ff4 - Đăng kí tài khoản học viên, đăng nhập (PR #1)</t>
  </si>
  <si>
    <t>Viết 8 test case cho chức năng Đăng ký và 5 test case cho chức năng Đăng nhập</t>
  </si>
  <si>
    <t>Test Case Document</t>
  </si>
  <si>
    <t>Course Management System</t>
  </si>
  <si>
    <t>REG100 - User Registration</t>
  </si>
  <si>
    <t xml:space="preserve">1: Nhập thông tin tên và email hợp lệ
2: Nhập mật khẩu khớp nhau và đúng yêu cầu độ dài, ký tự nhưng có chứa khoảng trắng ' '
3: Nhấn nút 'Đăng ký'
</t>
  </si>
  <si>
    <t>1: Nhập thông tin tên và mật khẩu hợp lệ
2: Nhập email giả định dạng "nguyenvana@1.2"
3: Nhấn nút 'Đăng ký'</t>
  </si>
  <si>
    <r>
      <t>Hiển thị cảnh báo lỗi 
"</t>
    </r>
    <r>
      <rPr>
        <b/>
        <sz val="10"/>
        <color rgb="FF000000"/>
        <rFont val="Tahoma"/>
        <family val="2"/>
      </rPr>
      <t>Mật khẩu phải từ 8-16 ký tự, có chữ hoa, chữ thường, số và ký tự đặc biệt.</t>
    </r>
    <r>
      <rPr>
        <b/>
        <sz val="10"/>
        <color indexed="8"/>
        <rFont val="Tahoma"/>
        <family val="2"/>
      </rPr>
      <t>"</t>
    </r>
  </si>
  <si>
    <r>
      <t xml:space="preserve">Hiển thị cảnh báo lỗi
</t>
    </r>
    <r>
      <rPr>
        <b/>
        <sz val="10"/>
        <color rgb="FF000000"/>
        <rFont val="Tahoma"/>
        <family val="2"/>
      </rPr>
      <t>"Email không hợp lệ."</t>
    </r>
  </si>
  <si>
    <r>
      <t xml:space="preserve">Test case dùng để kiểm thử </t>
    </r>
    <r>
      <rPr>
        <u/>
        <sz val="10"/>
        <color rgb="FF000000"/>
        <rFont val="Tahoma"/>
        <family val="2"/>
      </rPr>
      <t>chức năng</t>
    </r>
    <r>
      <rPr>
        <sz val="10"/>
        <color indexed="8"/>
        <rFont val="Tahoma"/>
        <family val="2"/>
      </rPr>
      <t xml:space="preserve"> Đăng kí tài khoản cho học viên khi người dùng nhập mật khẩu chứa khoảng trắng ' '</t>
    </r>
  </si>
  <si>
    <r>
      <t xml:space="preserve">Test case dùng để kiểm thử </t>
    </r>
    <r>
      <rPr>
        <u/>
        <sz val="10"/>
        <color rgb="FF000000"/>
        <rFont val="Tahoma"/>
        <family val="2"/>
      </rPr>
      <t>chức năng</t>
    </r>
    <r>
      <rPr>
        <sz val="10"/>
        <color indexed="8"/>
        <rFont val="Tahoma"/>
        <family val="2"/>
      </rPr>
      <t xml:space="preserve"> Đăng kí tài khoản cho học viên khi người dùng nhập sai định dạng email - email không tồn tại</t>
    </r>
  </si>
  <si>
    <r>
      <t xml:space="preserve">Test case dùng để kiểm thử </t>
    </r>
    <r>
      <rPr>
        <u/>
        <sz val="10"/>
        <color rgb="FF000000"/>
        <rFont val="Tahoma"/>
        <family val="2"/>
      </rPr>
      <t>bảo mật</t>
    </r>
    <r>
      <rPr>
        <sz val="10"/>
        <color indexed="8"/>
        <rFont val="Tahoma"/>
        <family val="2"/>
      </rPr>
      <t xml:space="preserve"> Đăng kí tài khoản cho học viên khi nhiều người dùng đăng kí cùng 1 mật khẩu</t>
    </r>
  </si>
  <si>
    <t>1: Nhập thông tin tạo 1 tài khoản hợp lệ
2: Nhập thông tin tạo 1 tài khoản hợp lệ khác với mật khẩu trùng khớp với tài khoản vừa tạo
3: Nhấn nút 'Đăng ký'
4: Sau khi đăng ký thành công vào database bảng 'nguoidung' để kiểm tra cột 'mat_khau'</t>
  </si>
  <si>
    <t>Mật khẩu 2 tài khoản đã được băm thành 2 đoạn mã khác nhau</t>
  </si>
  <si>
    <t>1. Kiểm tra lỗi nhập mật khẩu có khoảng trắng</t>
  </si>
  <si>
    <t>3. Kiểm tra mã hóa mật khẩu khi đăng ký nhiều tài khoản cùng mật khẩu</t>
  </si>
  <si>
    <t>2. Kiểm tra lỗi nhập email không có thật</t>
  </si>
  <si>
    <t>AUTH - User Login</t>
  </si>
  <si>
    <t>REQ1 - Initial Testing for Registration</t>
  </si>
  <si>
    <t>REQ2 - Initial Testing for Login</t>
  </si>
  <si>
    <r>
      <t xml:space="preserve">Test case dùng để kiểm thử </t>
    </r>
    <r>
      <rPr>
        <u/>
        <sz val="10"/>
        <color rgb="FF000000"/>
        <rFont val="Tahoma"/>
        <family val="2"/>
      </rPr>
      <t>chức năng</t>
    </r>
    <r>
      <rPr>
        <sz val="10"/>
        <color indexed="8"/>
        <rFont val="Tahoma"/>
        <family val="2"/>
      </rPr>
      <t xml:space="preserve"> Đăng nhập tài khoản  người dùng nhập mật khẩu chứa khoảng trắng ' '</t>
    </r>
  </si>
  <si>
    <r>
      <t>Hiển thị cảnh báo lỗi 
"</t>
    </r>
    <r>
      <rPr>
        <b/>
        <sz val="10"/>
        <color rgb="FF000000"/>
        <rFont val="Tahoma"/>
        <family val="2"/>
      </rPr>
      <t>Email, mật khẩu hoặc vai trò không đúng!</t>
    </r>
    <r>
      <rPr>
        <b/>
        <sz val="10"/>
        <color indexed="8"/>
        <rFont val="Tahoma"/>
        <family val="2"/>
      </rPr>
      <t>"</t>
    </r>
  </si>
  <si>
    <t xml:space="preserve">1: Nhập thông tin tên và email hợp lệ
2: Nhập mật khẩu đúng nhưng có chứa khoảng trắng ' ' ở đầu hoặc cuối mật khẩu
3: Chọn đúng vai trò tài khoản
4: Nhấn nút "Đăng nhập"
</t>
  </si>
  <si>
    <t>Test case dùng để kiểm thử chức năng Đăng nhập tài khoản  khi người dùng nhập sai mật khẩu nhiều lần</t>
  </si>
  <si>
    <t>1: Nhập thông tin tên và email hợp lệ 
2: Chọn đúng vai trò người dùng
3: Nhập sai mật khẩu
4: Nhấn nút "Đăng nhập"
5: Lặp lại các bước trên 5 lần</t>
  </si>
  <si>
    <t>Hiển thị cảnh báo nhập sai mật khẩu nhiều lần, khóa tài khoản trong 1 khoảng thời gian</t>
  </si>
  <si>
    <t>1. Kiểm tra đăng nhập với mật khẩu chứa khoảng trắng</t>
  </si>
  <si>
    <t>2. Kiểm tra khóa tài khoản khi nhập sai mật khẩu nhiều lần</t>
  </si>
  <si>
    <t>CMS_18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</si>
</sst>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u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1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top" wrapText="1"/>
    </xf>
    <xf numFmtId="15" fontId="4" fillId="0" borderId="6" xfId="0" applyNumberFormat="1" applyFont="1" applyBorder="1" applyAlignment="1">
      <alignment horizontal="left" vertical="center" wrapText="1"/>
    </xf>
    <xf numFmtId="0" fontId="4" fillId="0" borderId="6" xfId="0" quotePrefix="1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4" fillId="0" borderId="20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4" fillId="0" borderId="20" xfId="0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externalLink" Target="externalLinks/externalLink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tabSelected="1" workbookViewId="0">
      <selection activeCell="C7" sqref="C7:E7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2" spans="1:8" ht="22.2">
      <c r="A2" s="25"/>
      <c r="B2" s="26" t="s">
        <v>5</v>
      </c>
      <c r="C2" s="25"/>
      <c r="D2" s="25"/>
      <c r="E2" s="25"/>
      <c r="F2" s="25"/>
      <c r="G2" s="25"/>
    </row>
    <row r="3" spans="1:8">
      <c r="A3" s="25"/>
      <c r="B3" s="27" t="s">
        <v>33</v>
      </c>
      <c r="C3" s="61">
        <v>1</v>
      </c>
      <c r="D3" s="28"/>
      <c r="E3" s="25"/>
      <c r="F3" s="25"/>
      <c r="G3" s="25"/>
    </row>
    <row r="4" spans="1:8">
      <c r="A4" s="25"/>
      <c r="B4" s="27" t="s">
        <v>15</v>
      </c>
      <c r="C4" s="11" t="s">
        <v>41</v>
      </c>
      <c r="D4" s="11"/>
      <c r="E4" s="25"/>
      <c r="F4" s="25"/>
      <c r="G4" s="25"/>
    </row>
    <row r="5" spans="1:8" ht="14.4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34</v>
      </c>
      <c r="C6" s="104" t="s">
        <v>42</v>
      </c>
      <c r="D6" s="104"/>
      <c r="E6" s="105"/>
      <c r="F6" s="25"/>
      <c r="G6" s="25"/>
    </row>
    <row r="7" spans="1:8">
      <c r="A7" s="25"/>
      <c r="B7" s="27" t="s">
        <v>35</v>
      </c>
      <c r="C7" s="104" t="s">
        <v>73</v>
      </c>
      <c r="D7" s="104"/>
      <c r="E7" s="105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24</v>
      </c>
    </row>
    <row r="11" spans="1:8" s="34" customFormat="1" ht="26.4">
      <c r="B11" s="50" t="s">
        <v>12</v>
      </c>
      <c r="C11" s="51" t="s">
        <v>25</v>
      </c>
      <c r="D11" s="51" t="s">
        <v>8</v>
      </c>
      <c r="E11" s="51" t="s">
        <v>9</v>
      </c>
      <c r="F11" s="51" t="s">
        <v>14</v>
      </c>
      <c r="G11" s="52" t="s">
        <v>13</v>
      </c>
      <c r="H11" s="86" t="s">
        <v>26</v>
      </c>
    </row>
    <row r="12" spans="1:8" s="34" customFormat="1" ht="39.6">
      <c r="B12" s="36" t="s">
        <v>44</v>
      </c>
      <c r="C12" s="37" t="s">
        <v>40</v>
      </c>
      <c r="D12" s="103" t="s">
        <v>47</v>
      </c>
      <c r="E12" s="102" t="s">
        <v>46</v>
      </c>
      <c r="F12" s="73" t="s">
        <v>43</v>
      </c>
      <c r="G12" s="85"/>
      <c r="H12" s="87" t="s">
        <v>45</v>
      </c>
    </row>
    <row r="13" spans="1:8" s="34" customFormat="1">
      <c r="B13" s="98"/>
      <c r="C13" s="37"/>
      <c r="D13" s="38"/>
      <c r="E13" s="39"/>
      <c r="F13" s="73"/>
      <c r="G13" s="97"/>
      <c r="H13" s="87"/>
    </row>
    <row r="14" spans="1:8" s="35" customFormat="1" ht="13.2">
      <c r="B14" s="36"/>
      <c r="C14" s="37"/>
      <c r="D14" s="38"/>
      <c r="E14" s="39"/>
      <c r="F14" s="73"/>
      <c r="G14" s="97"/>
      <c r="H14" s="87"/>
    </row>
    <row r="15" spans="1:8" s="35" customFormat="1" ht="13.2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84C4-AFEC-4BBC-9DC8-80B5528C1C8F}">
  <sheetPr>
    <outlinePr summaryBelow="0" summaryRight="0"/>
  </sheetPr>
  <dimension ref="A1:K55"/>
  <sheetViews>
    <sheetView topLeftCell="A3" workbookViewId="0">
      <selection activeCell="H13" sqref="H13"/>
    </sheetView>
  </sheetViews>
  <sheetFormatPr defaultColWidth="8.77734375" defaultRowHeight="13.8" outlineLevelRow="1"/>
  <cols>
    <col min="1" max="1" width="15.6640625" customWidth="1"/>
    <col min="2" max="2" width="18.109375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8.77734375" style="93"/>
    <col min="10" max="10" width="18" style="92" customWidth="1"/>
  </cols>
  <sheetData>
    <row r="1" spans="1:11" s="2" customFormat="1" ht="12.75" customHeight="1">
      <c r="A1" s="62" t="s">
        <v>5</v>
      </c>
      <c r="B1" s="131"/>
      <c r="C1" s="131"/>
      <c r="D1" s="131"/>
      <c r="E1" s="6"/>
      <c r="F1" s="6"/>
      <c r="G1" s="6"/>
      <c r="H1" s="6"/>
      <c r="I1" s="99"/>
      <c r="J1" s="6"/>
      <c r="K1" s="7"/>
    </row>
    <row r="2" spans="1:11" s="2" customFormat="1" ht="11.25" customHeight="1" thickBot="1">
      <c r="A2" s="7"/>
      <c r="B2" s="132"/>
      <c r="C2" s="132"/>
      <c r="D2" s="132"/>
      <c r="E2" s="6"/>
      <c r="F2" s="6"/>
      <c r="G2" s="6"/>
      <c r="H2" s="6"/>
      <c r="I2" s="99"/>
      <c r="J2" s="6"/>
      <c r="K2" s="7"/>
    </row>
    <row r="3" spans="1:11" s="3" customFormat="1" ht="15" customHeight="1">
      <c r="A3" s="63" t="s">
        <v>36</v>
      </c>
      <c r="B3" s="104" t="s">
        <v>48</v>
      </c>
      <c r="C3" s="104"/>
      <c r="D3" s="105"/>
      <c r="E3" s="66"/>
      <c r="F3" s="66"/>
      <c r="G3" s="66"/>
      <c r="H3" s="118"/>
      <c r="I3" s="118"/>
      <c r="J3" s="118"/>
      <c r="K3" s="9"/>
    </row>
    <row r="4" spans="1:11" s="3" customFormat="1" ht="13.2">
      <c r="A4" s="68" t="s">
        <v>37</v>
      </c>
      <c r="B4" s="133" t="s">
        <v>62</v>
      </c>
      <c r="C4" s="134"/>
      <c r="D4" s="135"/>
      <c r="E4" s="66"/>
      <c r="F4" s="66"/>
      <c r="G4" s="66"/>
      <c r="H4" s="118"/>
      <c r="I4" s="118"/>
      <c r="J4" s="118"/>
      <c r="K4" s="9"/>
    </row>
    <row r="5" spans="1:11" s="77" customFormat="1" ht="26.4">
      <c r="A5" s="68" t="s">
        <v>30</v>
      </c>
      <c r="B5" s="136" t="s">
        <v>64</v>
      </c>
      <c r="C5" s="137"/>
      <c r="D5" s="138"/>
      <c r="E5" s="75"/>
      <c r="F5" s="75"/>
      <c r="G5" s="75"/>
      <c r="H5" s="139"/>
      <c r="I5" s="139"/>
      <c r="J5" s="139"/>
      <c r="K5" s="76"/>
    </row>
    <row r="6" spans="1:11" s="3" customFormat="1" ht="15" customHeight="1">
      <c r="A6" s="12" t="s">
        <v>38</v>
      </c>
      <c r="B6" s="88">
        <f>COUNTIF(I12:I17,"Pass")</f>
        <v>1</v>
      </c>
      <c r="C6" s="10" t="s">
        <v>39</v>
      </c>
      <c r="D6" s="13">
        <f>COUNTIF(I10:I736,"Pending")</f>
        <v>0</v>
      </c>
      <c r="E6" s="8"/>
      <c r="F6" s="8"/>
      <c r="G6" s="8"/>
      <c r="H6" s="118"/>
      <c r="I6" s="118"/>
      <c r="J6" s="118"/>
      <c r="K6" s="9"/>
    </row>
    <row r="7" spans="1:11" s="3" customFormat="1" ht="15" customHeight="1" thickBot="1">
      <c r="A7" s="14" t="s">
        <v>3</v>
      </c>
      <c r="B7" s="89">
        <f>COUNTIF(I12:I17,"Fail")</f>
        <v>1</v>
      </c>
      <c r="C7" s="29" t="s">
        <v>28</v>
      </c>
      <c r="D7" s="64">
        <f>COUNTA(A12:A17) -15</f>
        <v>-11</v>
      </c>
      <c r="E7" s="67"/>
      <c r="F7" s="67"/>
      <c r="G7" s="67"/>
      <c r="H7" s="118"/>
      <c r="I7" s="118"/>
      <c r="J7" s="118"/>
      <c r="K7" s="9"/>
    </row>
    <row r="8" spans="1:11" s="3" customFormat="1" ht="15" customHeight="1">
      <c r="A8" s="119"/>
      <c r="B8" s="119"/>
      <c r="C8" s="119"/>
      <c r="D8" s="119"/>
      <c r="E8" s="8"/>
      <c r="F8" s="8"/>
      <c r="G8" s="8"/>
      <c r="H8" s="8"/>
      <c r="I8" s="100"/>
      <c r="J8" s="100"/>
      <c r="K8" s="9"/>
    </row>
    <row r="9" spans="1:11" s="79" customFormat="1" ht="12" customHeight="1">
      <c r="A9" s="120" t="s">
        <v>31</v>
      </c>
      <c r="B9" s="122" t="s">
        <v>6</v>
      </c>
      <c r="C9" s="120" t="s">
        <v>16</v>
      </c>
      <c r="D9" s="124" t="s">
        <v>29</v>
      </c>
      <c r="E9" s="125"/>
      <c r="F9" s="125"/>
      <c r="G9" s="126"/>
      <c r="H9" s="130" t="s">
        <v>27</v>
      </c>
      <c r="I9" s="121" t="s">
        <v>7</v>
      </c>
      <c r="J9" s="121" t="s">
        <v>32</v>
      </c>
      <c r="K9" s="78"/>
    </row>
    <row r="10" spans="1:11" s="3" customFormat="1" ht="12" customHeight="1">
      <c r="A10" s="121"/>
      <c r="B10" s="123"/>
      <c r="C10" s="121"/>
      <c r="D10" s="127"/>
      <c r="E10" s="128"/>
      <c r="F10" s="128"/>
      <c r="G10" s="129"/>
      <c r="H10" s="127"/>
      <c r="I10" s="121"/>
      <c r="J10" s="121"/>
      <c r="K10" s="9"/>
    </row>
    <row r="11" spans="1:11" s="80" customFormat="1" ht="15">
      <c r="A11" s="108"/>
      <c r="B11" s="108"/>
      <c r="C11" s="108"/>
      <c r="D11" s="108"/>
      <c r="E11" s="108"/>
      <c r="F11" s="108"/>
      <c r="G11" s="108"/>
      <c r="H11" s="108"/>
      <c r="I11" s="108"/>
      <c r="J11" s="109"/>
    </row>
    <row r="12" spans="1:11" s="4" customFormat="1" ht="13.2">
      <c r="A12" s="110" t="s">
        <v>71</v>
      </c>
      <c r="B12" s="111"/>
      <c r="C12" s="111"/>
      <c r="D12" s="111"/>
      <c r="E12" s="111"/>
      <c r="F12" s="111"/>
      <c r="G12" s="111"/>
      <c r="H12" s="111"/>
      <c r="I12" s="111"/>
      <c r="J12" s="112"/>
    </row>
    <row r="13" spans="1:11" s="4" customFormat="1" ht="83.4" customHeight="1" outlineLevel="1">
      <c r="A13" s="84" t="s">
        <v>0</v>
      </c>
      <c r="B13" s="90" t="s">
        <v>65</v>
      </c>
      <c r="C13" s="83" t="s">
        <v>67</v>
      </c>
      <c r="D13" s="113" t="s">
        <v>66</v>
      </c>
      <c r="E13" s="114"/>
      <c r="F13" s="114"/>
      <c r="G13" s="82"/>
      <c r="H13" s="140" t="s">
        <v>44</v>
      </c>
      <c r="I13" s="83" t="s">
        <v>38</v>
      </c>
      <c r="J13" s="81"/>
    </row>
    <row r="14" spans="1:11" s="4" customFormat="1" ht="13.2" outlineLevel="1">
      <c r="A14" s="110" t="s">
        <v>72</v>
      </c>
      <c r="B14" s="111"/>
      <c r="C14" s="111"/>
      <c r="D14" s="95"/>
      <c r="E14" s="95"/>
      <c r="F14" s="95"/>
      <c r="G14" s="95"/>
      <c r="H14" s="95"/>
      <c r="I14" s="95"/>
      <c r="J14" s="96"/>
    </row>
    <row r="15" spans="1:11" s="4" customFormat="1" ht="81.599999999999994" customHeight="1" outlineLevel="1">
      <c r="A15" s="84" t="s">
        <v>1</v>
      </c>
      <c r="B15" s="94" t="s">
        <v>68</v>
      </c>
      <c r="C15" s="94" t="s">
        <v>69</v>
      </c>
      <c r="D15" s="115" t="s">
        <v>70</v>
      </c>
      <c r="E15" s="114"/>
      <c r="F15" s="114"/>
      <c r="G15" s="82"/>
      <c r="H15" s="91" t="s">
        <v>44</v>
      </c>
      <c r="I15" s="83" t="s">
        <v>3</v>
      </c>
      <c r="J15" s="81"/>
    </row>
    <row r="16" spans="1:11" s="4" customFormat="1" ht="13.2" outlineLevel="1">
      <c r="A16" s="116"/>
      <c r="B16" s="117"/>
      <c r="C16" s="117"/>
      <c r="D16" s="95"/>
      <c r="E16" s="95"/>
      <c r="F16" s="95"/>
      <c r="G16" s="95"/>
      <c r="H16" s="95"/>
      <c r="I16" s="95"/>
      <c r="J16" s="96"/>
    </row>
    <row r="17" spans="1:10" s="4" customFormat="1" ht="63.75" customHeight="1" outlineLevel="1">
      <c r="A17" s="84"/>
      <c r="B17" s="101"/>
      <c r="C17" s="83"/>
      <c r="D17" s="106"/>
      <c r="E17" s="107"/>
      <c r="F17" s="107"/>
      <c r="G17" s="82"/>
      <c r="H17" s="91"/>
      <c r="I17" s="83"/>
      <c r="J17" s="81"/>
    </row>
    <row r="18" spans="1:10" ht="12" customHeight="1"/>
    <row r="19" spans="1:10" ht="12" customHeight="1"/>
    <row r="20" spans="1:10" ht="12" customHeight="1"/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</sheetData>
  <mergeCells count="24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17:F17"/>
    <mergeCell ref="A11:J11"/>
    <mergeCell ref="A12:J12"/>
    <mergeCell ref="D13:F13"/>
    <mergeCell ref="A14:C14"/>
    <mergeCell ref="D15:F15"/>
    <mergeCell ref="A16:C16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5"/>
  <sheetViews>
    <sheetView workbookViewId="0">
      <selection activeCell="N24" sqref="N24"/>
    </sheetView>
  </sheetViews>
  <sheetFormatPr defaultColWidth="8.77734375" defaultRowHeight="13.8" outlineLevelRow="1"/>
  <cols>
    <col min="1" max="1" width="15.6640625" customWidth="1"/>
    <col min="2" max="2" width="18.109375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9" style="93"/>
    <col min="10" max="10" width="18" style="92" customWidth="1"/>
  </cols>
  <sheetData>
    <row r="1" spans="1:11" s="2" customFormat="1" ht="12.75" customHeight="1">
      <c r="A1" s="62" t="s">
        <v>5</v>
      </c>
      <c r="B1" s="131"/>
      <c r="C1" s="131"/>
      <c r="D1" s="131"/>
      <c r="E1" s="6"/>
      <c r="F1" s="6"/>
      <c r="G1" s="6"/>
      <c r="H1" s="6"/>
      <c r="I1" s="99"/>
      <c r="J1" s="6"/>
      <c r="K1" s="7"/>
    </row>
    <row r="2" spans="1:11" s="2" customFormat="1" ht="11.25" customHeight="1" thickBot="1">
      <c r="A2" s="7"/>
      <c r="B2" s="132"/>
      <c r="C2" s="132"/>
      <c r="D2" s="132"/>
      <c r="E2" s="6"/>
      <c r="F2" s="6"/>
      <c r="G2" s="6"/>
      <c r="H2" s="6"/>
      <c r="I2" s="99"/>
      <c r="J2" s="6"/>
      <c r="K2" s="7"/>
    </row>
    <row r="3" spans="1:11" s="3" customFormat="1" ht="15" customHeight="1">
      <c r="A3" s="63" t="s">
        <v>36</v>
      </c>
      <c r="B3" s="104" t="s">
        <v>48</v>
      </c>
      <c r="C3" s="104"/>
      <c r="D3" s="105"/>
      <c r="E3" s="66"/>
      <c r="F3" s="66"/>
      <c r="G3" s="66"/>
      <c r="H3" s="118"/>
      <c r="I3" s="118"/>
      <c r="J3" s="118"/>
      <c r="K3" s="9"/>
    </row>
    <row r="4" spans="1:11" s="3" customFormat="1" ht="13.2">
      <c r="A4" s="68" t="s">
        <v>37</v>
      </c>
      <c r="B4" s="133" t="s">
        <v>49</v>
      </c>
      <c r="C4" s="134"/>
      <c r="D4" s="135"/>
      <c r="E4" s="66"/>
      <c r="F4" s="66"/>
      <c r="G4" s="66"/>
      <c r="H4" s="118"/>
      <c r="I4" s="118"/>
      <c r="J4" s="118"/>
      <c r="K4" s="9"/>
    </row>
    <row r="5" spans="1:11" s="77" customFormat="1" ht="26.4">
      <c r="A5" s="68" t="s">
        <v>30</v>
      </c>
      <c r="B5" s="136" t="s">
        <v>63</v>
      </c>
      <c r="C5" s="137"/>
      <c r="D5" s="138"/>
      <c r="E5" s="66"/>
      <c r="F5" s="75"/>
      <c r="G5" s="75"/>
      <c r="H5" s="139"/>
      <c r="I5" s="139"/>
      <c r="J5" s="139"/>
      <c r="K5" s="76"/>
    </row>
    <row r="6" spans="1:11" s="3" customFormat="1" ht="15" customHeight="1">
      <c r="A6" s="12" t="s">
        <v>38</v>
      </c>
      <c r="B6" s="88">
        <f>COUNTIF(I12:I17,"Pass")</f>
        <v>1</v>
      </c>
      <c r="C6" s="10" t="s">
        <v>39</v>
      </c>
      <c r="D6" s="13">
        <f>COUNTIF(I10:I736,"Pending")</f>
        <v>0</v>
      </c>
      <c r="E6" s="8"/>
      <c r="F6" s="8"/>
      <c r="G6" s="8"/>
      <c r="H6" s="118"/>
      <c r="I6" s="118"/>
      <c r="J6" s="118"/>
      <c r="K6" s="9"/>
    </row>
    <row r="7" spans="1:11" s="3" customFormat="1" ht="15" customHeight="1" thickBot="1">
      <c r="A7" s="14" t="s">
        <v>3</v>
      </c>
      <c r="B7" s="89">
        <f>COUNTIF(I12:I17,"Fail")</f>
        <v>2</v>
      </c>
      <c r="C7" s="29" t="s">
        <v>28</v>
      </c>
      <c r="D7" s="64">
        <f>COUNTA(A12:A17) -15</f>
        <v>-9</v>
      </c>
      <c r="E7" s="67"/>
      <c r="F7" s="67"/>
      <c r="G7" s="67"/>
      <c r="H7" s="118"/>
      <c r="I7" s="118"/>
      <c r="J7" s="118"/>
      <c r="K7" s="9"/>
    </row>
    <row r="8" spans="1:11" s="3" customFormat="1" ht="15" customHeight="1">
      <c r="A8" s="119"/>
      <c r="B8" s="119"/>
      <c r="C8" s="119"/>
      <c r="D8" s="119"/>
      <c r="E8" s="8"/>
      <c r="F8" s="8"/>
      <c r="G8" s="8"/>
      <c r="H8" s="8"/>
      <c r="I8" s="100"/>
      <c r="J8" s="100"/>
      <c r="K8" s="9"/>
    </row>
    <row r="9" spans="1:11" s="79" customFormat="1" ht="12" customHeight="1">
      <c r="A9" s="120" t="s">
        <v>31</v>
      </c>
      <c r="B9" s="122" t="s">
        <v>6</v>
      </c>
      <c r="C9" s="120" t="s">
        <v>16</v>
      </c>
      <c r="D9" s="124" t="s">
        <v>29</v>
      </c>
      <c r="E9" s="125"/>
      <c r="F9" s="125"/>
      <c r="G9" s="126"/>
      <c r="H9" s="130" t="s">
        <v>27</v>
      </c>
      <c r="I9" s="121" t="s">
        <v>7</v>
      </c>
      <c r="J9" s="121" t="s">
        <v>32</v>
      </c>
      <c r="K9" s="78"/>
    </row>
    <row r="10" spans="1:11" s="3" customFormat="1" ht="12" customHeight="1">
      <c r="A10" s="121"/>
      <c r="B10" s="123"/>
      <c r="C10" s="121"/>
      <c r="D10" s="127"/>
      <c r="E10" s="128"/>
      <c r="F10" s="128"/>
      <c r="G10" s="129"/>
      <c r="H10" s="127"/>
      <c r="I10" s="121"/>
      <c r="J10" s="121"/>
      <c r="K10" s="9"/>
    </row>
    <row r="11" spans="1:11" s="80" customFormat="1" ht="15">
      <c r="A11" s="108"/>
      <c r="B11" s="108"/>
      <c r="C11" s="108"/>
      <c r="D11" s="108"/>
      <c r="E11" s="108"/>
      <c r="F11" s="108"/>
      <c r="G11" s="108"/>
      <c r="H11" s="108"/>
      <c r="I11" s="108"/>
      <c r="J11" s="109"/>
    </row>
    <row r="12" spans="1:11" s="4" customFormat="1" ht="13.2">
      <c r="A12" s="110" t="s">
        <v>59</v>
      </c>
      <c r="B12" s="111"/>
      <c r="C12" s="111"/>
      <c r="D12" s="111"/>
      <c r="E12" s="111"/>
      <c r="F12" s="111"/>
      <c r="G12" s="111"/>
      <c r="H12" s="111"/>
      <c r="I12" s="111"/>
      <c r="J12" s="112"/>
    </row>
    <row r="13" spans="1:11" s="4" customFormat="1" ht="92.4" outlineLevel="1">
      <c r="A13" s="84" t="s">
        <v>0</v>
      </c>
      <c r="B13" s="90" t="s">
        <v>54</v>
      </c>
      <c r="C13" s="83" t="s">
        <v>50</v>
      </c>
      <c r="D13" s="113" t="s">
        <v>52</v>
      </c>
      <c r="E13" s="114"/>
      <c r="F13" s="114"/>
      <c r="G13" s="82"/>
      <c r="H13" s="140" t="s">
        <v>44</v>
      </c>
      <c r="I13" s="83" t="s">
        <v>3</v>
      </c>
      <c r="J13" s="81"/>
    </row>
    <row r="14" spans="1:11" s="4" customFormat="1" ht="13.2" customHeight="1" outlineLevel="1">
      <c r="A14" s="110" t="s">
        <v>61</v>
      </c>
      <c r="B14" s="111"/>
      <c r="C14" s="111"/>
      <c r="D14" s="111"/>
      <c r="E14" s="111"/>
      <c r="F14" s="111"/>
      <c r="G14" s="111"/>
      <c r="H14" s="111"/>
      <c r="I14" s="111"/>
      <c r="J14" s="112"/>
    </row>
    <row r="15" spans="1:11" s="4" customFormat="1" ht="94.8" customHeight="1" outlineLevel="1">
      <c r="A15" s="84" t="s">
        <v>1</v>
      </c>
      <c r="B15" s="90" t="s">
        <v>55</v>
      </c>
      <c r="C15" s="94" t="s">
        <v>51</v>
      </c>
      <c r="D15" s="115" t="s">
        <v>53</v>
      </c>
      <c r="E15" s="114"/>
      <c r="F15" s="114"/>
      <c r="G15" s="82"/>
      <c r="H15" s="91" t="s">
        <v>44</v>
      </c>
      <c r="I15" s="83" t="s">
        <v>3</v>
      </c>
      <c r="J15" s="81" t="e" vm="1">
        <v>#VALUE!</v>
      </c>
    </row>
    <row r="16" spans="1:11" s="4" customFormat="1" ht="13.2" customHeight="1" outlineLevel="1">
      <c r="A16" s="110" t="s">
        <v>60</v>
      </c>
      <c r="B16" s="111"/>
      <c r="C16" s="111"/>
      <c r="D16" s="111"/>
      <c r="E16" s="111"/>
      <c r="F16" s="111"/>
      <c r="G16" s="111"/>
      <c r="H16" s="111"/>
      <c r="I16" s="111"/>
      <c r="J16" s="112"/>
    </row>
    <row r="17" spans="1:10" s="4" customFormat="1" ht="97.2" customHeight="1" outlineLevel="1">
      <c r="A17" s="84" t="s">
        <v>2</v>
      </c>
      <c r="B17" s="90" t="s">
        <v>56</v>
      </c>
      <c r="C17" s="83" t="s">
        <v>57</v>
      </c>
      <c r="D17" s="115" t="s">
        <v>58</v>
      </c>
      <c r="E17" s="107"/>
      <c r="F17" s="107"/>
      <c r="G17" s="82"/>
      <c r="H17" s="91" t="s">
        <v>44</v>
      </c>
      <c r="I17" s="83" t="s">
        <v>38</v>
      </c>
      <c r="J17" s="81" t="e" vm="2">
        <v>#VALUE!</v>
      </c>
    </row>
    <row r="18" spans="1:10" ht="12" customHeight="1"/>
    <row r="19" spans="1:10" ht="12" customHeight="1"/>
    <row r="20" spans="1:10" ht="12" customHeight="1"/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</sheetData>
  <mergeCells count="24"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9:A10"/>
    <mergeCell ref="B9:B10"/>
    <mergeCell ref="I9:I10"/>
    <mergeCell ref="D17:F17"/>
    <mergeCell ref="A14:J14"/>
    <mergeCell ref="A16:J16"/>
    <mergeCell ref="D15:F15"/>
    <mergeCell ref="D13:F13"/>
    <mergeCell ref="C9:C10"/>
    <mergeCell ref="D9:G1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10</v>
      </c>
      <c r="C3" s="17"/>
      <c r="D3" s="17"/>
      <c r="E3" s="17"/>
      <c r="F3" s="17"/>
      <c r="G3" s="18"/>
    </row>
    <row r="4" spans="1:7" ht="13.8">
      <c r="B4" s="19" t="s">
        <v>4</v>
      </c>
      <c r="C4" s="98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19"/>
      <c r="B7" s="53" t="s">
        <v>17</v>
      </c>
      <c r="C7" s="54" t="s">
        <v>18</v>
      </c>
      <c r="D7" s="55" t="s">
        <v>38</v>
      </c>
      <c r="E7" s="54" t="s">
        <v>3</v>
      </c>
      <c r="F7" s="54" t="s">
        <v>39</v>
      </c>
      <c r="G7" s="56" t="s">
        <v>19</v>
      </c>
    </row>
    <row r="8" spans="1:7" s="65" customFormat="1" ht="26.4">
      <c r="A8" s="69"/>
      <c r="B8" s="70">
        <v>1</v>
      </c>
      <c r="C8" s="71" t="str">
        <f>'Module Register'!B4</f>
        <v>REG100 - User Registration</v>
      </c>
      <c r="D8" s="72">
        <f>'Module Register'!B6</f>
        <v>1</v>
      </c>
      <c r="E8" s="71">
        <f>'Module Register'!B7</f>
        <v>2</v>
      </c>
      <c r="F8" s="71">
        <f>'Module Register'!D6</f>
        <v>0</v>
      </c>
      <c r="G8" s="72">
        <f>'Module Register'!D7</f>
        <v>-9</v>
      </c>
    </row>
    <row r="9" spans="1:7" ht="13.8">
      <c r="A9" s="19"/>
      <c r="B9" s="32"/>
      <c r="C9" s="31"/>
      <c r="D9" s="74"/>
      <c r="E9" s="30"/>
      <c r="F9" s="30"/>
      <c r="G9" s="33"/>
    </row>
    <row r="10" spans="1:7" ht="13.8">
      <c r="A10" s="19"/>
      <c r="B10" s="57"/>
      <c r="C10" s="58" t="s">
        <v>20</v>
      </c>
      <c r="D10" s="59">
        <f>SUM(D6:D9)</f>
        <v>1</v>
      </c>
      <c r="E10" s="59">
        <f>SUM(E6:E9)</f>
        <v>2</v>
      </c>
      <c r="F10" s="59">
        <f>SUM(F6:F9)</f>
        <v>0</v>
      </c>
      <c r="G10" s="60">
        <f>SUM(G6:G9)</f>
        <v>-9</v>
      </c>
    </row>
    <row r="11" spans="1:7" ht="13.8">
      <c r="A11" s="19"/>
      <c r="B11" s="20"/>
      <c r="C11" s="19"/>
      <c r="D11" s="21"/>
      <c r="E11" s="22"/>
      <c r="F11" s="22"/>
      <c r="G11" s="22"/>
    </row>
    <row r="12" spans="1:7" ht="13.8">
      <c r="A12" s="19"/>
      <c r="B12" s="19"/>
      <c r="C12" s="19" t="s">
        <v>21</v>
      </c>
      <c r="D12" s="19"/>
      <c r="E12" s="23">
        <f>(D10+E10)*100/G10</f>
        <v>-33.333333333333336</v>
      </c>
      <c r="F12" s="19" t="s">
        <v>22</v>
      </c>
      <c r="G12" s="24"/>
    </row>
    <row r="13" spans="1:7" ht="13.8">
      <c r="A13" s="19"/>
      <c r="B13" s="19"/>
      <c r="C13" s="19" t="s">
        <v>23</v>
      </c>
      <c r="D13" s="19"/>
      <c r="E13" s="23">
        <f>D10*100/G10</f>
        <v>-11.111111111111111</v>
      </c>
      <c r="F13" s="19" t="s">
        <v>22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Module Login</vt:lpstr>
      <vt:lpstr>Module Register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HỨA CAO TRÍ</cp:lastModifiedBy>
  <cp:lastPrinted>2006-08-02T10:15:15Z</cp:lastPrinted>
  <dcterms:created xsi:type="dcterms:W3CDTF">2002-07-27T17:17:25Z</dcterms:created>
  <dcterms:modified xsi:type="dcterms:W3CDTF">2025-03-22T16:32:49Z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