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D:\QuanLyKhoaHoc\"/>
    </mc:Choice>
  </mc:AlternateContent>
  <xr:revisionPtr revIDLastSave="0" documentId="13_ncr:1_{0FFECA10-B68E-4056-BCD8-BD5CF7D7AE80}" xr6:coauthVersionLast="47" xr6:coauthVersionMax="47" xr10:uidLastSave="{00000000-0000-0000-0000-000000000000}"/>
  <bookViews>
    <workbookView xWindow="-108" yWindow="-108" windowWidth="23256" windowHeight="12576" tabRatio="821" activeTab="2" xr2:uid="{00000000-000D-0000-FFFF-FFFF00000000}"/>
  </bookViews>
  <sheets>
    <sheet name="Cover" sheetId="97" r:id="rId1"/>
    <sheet name="Module Register" sheetId="122" r:id="rId2"/>
    <sheet name="Module Login" sheetId="123"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22" l="1"/>
  <c r="F8" i="107" s="1"/>
  <c r="D7" i="123"/>
  <c r="G9" i="107" s="1"/>
  <c r="D7" i="122"/>
  <c r="G8" i="107" s="1"/>
  <c r="B6" i="122"/>
  <c r="D8" i="107" s="1"/>
  <c r="B7" i="122"/>
  <c r="E8" i="107" s="1"/>
  <c r="C9" i="107"/>
  <c r="C8" i="107"/>
  <c r="D6" i="123" l="1"/>
  <c r="F9" i="107" s="1"/>
  <c r="F10" i="107" s="1"/>
  <c r="B7" i="123"/>
  <c r="E9" i="107" s="1"/>
  <c r="E10" i="107" s="1"/>
  <c r="B6" i="123"/>
  <c r="D9" i="107" s="1"/>
  <c r="D10" i="107" s="1"/>
  <c r="G10" i="107"/>
  <c r="E13" i="107" l="1"/>
  <c r="E12" i="10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<sst xmlns="http://schemas.openxmlformats.org/spreadsheetml/2006/main" count="150" uniqueCount="100">
  <si>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</si>
  <si>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</si>
  <si>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</si>
  <si>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</si>
  <si>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</si>
  <si>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</si>
  <si>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</si>
  <si>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</si>
  <si>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</si>
  <si>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</si>
  <si>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</si>
  <si>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</si>
  <si>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</si>
  <si>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</si>
  <si>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</si>
  <si>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</si>
  <si>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</si>
  <si>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</si>
  <si>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</si>
  <si>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</si>
  <si>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</si>
  <si>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</si>
  <si>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</si>
  <si>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</si>
  <si>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</si>
  <si>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</si>
  <si>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</si>
  <si>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</si>
  <si>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</si>
  <si>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</si>
  <si>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</si>
  <si>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</si>
  <si>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</si>
  <si>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</si>
  <si>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</si>
  <si>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</si>
  <si>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</si>
  <si>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</si>
  <si>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</si>
  <si>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</si>
  <si>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</si>
  <si>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16/03/2025</t>
  </si>
  <si>
    <t>Quản Lý Khóa Học</t>
  </si>
  <si>
    <t>Cẩm Tú</t>
  </si>
  <si>
    <t>21/03/2025</t>
  </si>
  <si>
    <t>Commit 3826ff4 - Đăng kí tài khoản học viên, đăng nhập (PR #1)</t>
  </si>
  <si>
    <t>Test Case Document</t>
  </si>
  <si>
    <t>Course Management System</t>
  </si>
  <si>
    <t>REG100 - User Registration</t>
  </si>
  <si>
    <t xml:space="preserve">1: Nhập thông tin tên và email hợp lệ
2: Nhập mật khẩu khớp nhau và đúng yêu cầu độ dài, ký tự nhưng có chứa khoảng trắng ' '
3: Nhấn nút 'Đăng ký'
</t>
  </si>
  <si>
    <t>1: Nhập thông tin tên và mật khẩu hợp lệ
2: Nhập email giả định dạng "nguyenvana@1.2"
3: Nhấn nút 'Đăng ký'</t>
  </si>
  <si>
    <r>
      <t xml:space="preserve">Test case dùng để kiểm thử </t>
    </r>
    <r>
      <rPr>
        <u/>
        <sz val="10"/>
        <color rgb="FF000000"/>
        <rFont val="Tahoma"/>
        <family val="2"/>
      </rPr>
      <t>chức năng</t>
    </r>
    <r>
      <rPr>
        <sz val="10"/>
        <color indexed="8"/>
        <rFont val="Tahoma"/>
        <family val="2"/>
      </rPr>
      <t xml:space="preserve"> Đăng kí tài khoản cho học viên khi người dùng nhập mật khẩu chứa khoảng trắng ' '</t>
    </r>
  </si>
  <si>
    <r>
      <t xml:space="preserve">Test case dùng để kiểm thử </t>
    </r>
    <r>
      <rPr>
        <u/>
        <sz val="10"/>
        <color rgb="FF000000"/>
        <rFont val="Tahoma"/>
        <family val="2"/>
      </rPr>
      <t>chức năng</t>
    </r>
    <r>
      <rPr>
        <sz val="10"/>
        <color indexed="8"/>
        <rFont val="Tahoma"/>
        <family val="2"/>
      </rPr>
      <t xml:space="preserve"> Đăng kí tài khoản cho học viên khi người dùng nhập sai định dạng email - email không tồn tại</t>
    </r>
  </si>
  <si>
    <r>
      <t xml:space="preserve">Test case dùng để kiểm thử </t>
    </r>
    <r>
      <rPr>
        <u/>
        <sz val="10"/>
        <color rgb="FF000000"/>
        <rFont val="Tahoma"/>
        <family val="2"/>
      </rPr>
      <t>bảo mật</t>
    </r>
    <r>
      <rPr>
        <sz val="10"/>
        <color indexed="8"/>
        <rFont val="Tahoma"/>
        <family val="2"/>
      </rPr>
      <t xml:space="preserve"> Đăng kí tài khoản cho học viên khi nhiều người dùng đăng kí cùng 1 mật khẩu</t>
    </r>
  </si>
  <si>
    <t>1: Nhập thông tin tạo 1 tài khoản hợp lệ
2: Nhập thông tin tạo 1 tài khoản hợp lệ khác với mật khẩu trùng khớp với tài khoản vừa tạo
3: Nhấn nút 'Đăng ký'
4: Sau khi đăng ký thành công vào database bảng 'nguoidung' để kiểm tra cột 'mat_khau'</t>
  </si>
  <si>
    <t>Mật khẩu 2 tài khoản đã được băm thành 2 đoạn mã khác nhau</t>
  </si>
  <si>
    <t>1. Kiểm tra lỗi nhập mật khẩu có khoảng trắng</t>
  </si>
  <si>
    <t>3. Kiểm tra mã hóa mật khẩu khi đăng ký nhiều tài khoản cùng mật khẩu</t>
  </si>
  <si>
    <t>2. Kiểm tra lỗi nhập email không có thật</t>
  </si>
  <si>
    <t>AUTH - User Login</t>
  </si>
  <si>
    <t>REQ1 - Initial Testing for Registration</t>
  </si>
  <si>
    <t>REQ2 - Initial Testing for Login</t>
  </si>
  <si>
    <r>
      <t xml:space="preserve">Test case dùng để kiểm thử </t>
    </r>
    <r>
      <rPr>
        <u/>
        <sz val="10"/>
        <color rgb="FF000000"/>
        <rFont val="Tahoma"/>
        <family val="2"/>
      </rPr>
      <t>chức năng</t>
    </r>
    <r>
      <rPr>
        <sz val="10"/>
        <color indexed="8"/>
        <rFont val="Tahoma"/>
        <family val="2"/>
      </rPr>
      <t xml:space="preserve"> Đăng nhập tài khoản  người dùng nhập mật khẩu chứa khoảng trắng ' '</t>
    </r>
  </si>
  <si>
    <t xml:space="preserve">1: Nhập thông tin tên và email hợp lệ
2: Nhập mật khẩu đúng nhưng có chứa khoảng trắng ' ' ở đầu hoặc cuối mật khẩu
3: Chọn đúng vai trò tài khoản
4: Nhấn nút "Đăng nhập"
</t>
  </si>
  <si>
    <t>1: Nhập thông tin tên và email hợp lệ 
2: Chọn đúng vai trò người dùng
3: Nhập sai mật khẩu
4: Nhấn nút "Đăng nhập"
5: Lặp lại các bước trên 5 lần</t>
  </si>
  <si>
    <t>1. Kiểm tra đăng nhập với mật khẩu chứa khoảng trắng</t>
  </si>
  <si>
    <t>CMS_18</t>
  </si>
  <si>
    <t>Thành Nhật</t>
  </si>
  <si>
    <t>28/03/2025</t>
  </si>
  <si>
    <t>1: Nhập thông tin tên và mật khẩu hợp lệ
2: Nhập email giả định dạng "abc@1.2"
3: Nhấn nút 'Đăng ký'</t>
  </si>
  <si>
    <r>
      <t xml:space="preserve">Test case dùng để kiểm thử </t>
    </r>
    <r>
      <rPr>
        <u/>
        <sz val="10"/>
        <color rgb="FF000000"/>
        <rFont val="Tahoma"/>
        <family val="2"/>
      </rPr>
      <t>bảo mật</t>
    </r>
    <r>
      <rPr>
        <sz val="10"/>
        <color indexed="8"/>
        <rFont val="Tahoma"/>
        <family val="2"/>
      </rPr>
      <t xml:space="preserve"> chức năng Đăng nhập tài khoản  khi người dùng nhập sai mật khẩu nhiều lần</t>
    </r>
  </si>
  <si>
    <t>27/03/2025</t>
  </si>
  <si>
    <t>2. Kiểm tra đăng nhập sai mật khẩu nhiều lần</t>
  </si>
  <si>
    <t>Hiển thị cảnh báo nhập sai mật khẩu nhiều lần, yêu cầu đặt lại mật khẩu</t>
  </si>
  <si>
    <t>3. Kiểm tra quên mật khẩu khi gửi nhiều yêu cầu đặt lại cho 1 email</t>
  </si>
  <si>
    <t>1. Chọn tính năng Quên mật khẩu
2. Nhập email hợp lệ có trong hệ thống
3. Nhấn nút "Gửi OTP"
4. Không nhập OTP
5. Lặp lại bước 2 đến 4 thêm 4 lần</t>
  </si>
  <si>
    <t>Fail lần 1</t>
  </si>
  <si>
    <t>TC4</t>
  </si>
  <si>
    <r>
      <t xml:space="preserve">Test case dùng để kiểm thử </t>
    </r>
    <r>
      <rPr>
        <u/>
        <sz val="10"/>
        <color rgb="FF000000"/>
        <rFont val="Tahoma"/>
        <family val="2"/>
      </rPr>
      <t>bảo mật</t>
    </r>
    <r>
      <rPr>
        <sz val="10"/>
        <color indexed="8"/>
        <rFont val="Tahoma"/>
        <family val="2"/>
      </rPr>
      <t xml:space="preserve"> chức năng Đăng nhập tính năng Quên mật khẩu khi gửi nhiều yêu cầu đặt lại trong thời gian ngắn cho 1 email</t>
    </r>
  </si>
  <si>
    <r>
      <t xml:space="preserve">Test case dùng để kiểm thử </t>
    </r>
    <r>
      <rPr>
        <u/>
        <sz val="10"/>
        <color rgb="FF000000"/>
        <rFont val="Tahoma"/>
        <family val="2"/>
      </rPr>
      <t>bảo mật</t>
    </r>
    <r>
      <rPr>
        <sz val="10"/>
        <color indexed="8"/>
        <rFont val="Tahoma"/>
        <family val="2"/>
      </rPr>
      <t xml:space="preserve"> chức năng Đăng nhập tính năng Quên mật khẩu khi dùng mã OTP đã nhận được ở ở lần trước thử cho lần sau</t>
    </r>
  </si>
  <si>
    <t>1. Chọn tính năng Quên mật khẩu
2. Nhập email hợp lệ có trong hệ thống
3. Nhấn nút "Gửi OTP"
4. Không nhập OTP
5. Lặp lại bước 2 đến 4 thêm 1 lần
6. Lấy mã OTP lần nhận đầu tiên nhập cho lần này</t>
  </si>
  <si>
    <t>Hiển thị cảnh báo lỗi
"Mã OTP không chính xác. Vui lòng thử lại."</t>
  </si>
  <si>
    <r>
      <t>Hiển thị cảnh báo lỗi 
"</t>
    </r>
    <r>
      <rPr>
        <sz val="10"/>
        <color rgb="FF000000"/>
        <rFont val="Tahoma"/>
        <family val="2"/>
      </rPr>
      <t>Email, mật khẩu hoặc vai trò không đúng!</t>
    </r>
    <r>
      <rPr>
        <sz val="10"/>
        <color indexed="8"/>
        <rFont val="Tahoma"/>
        <family val="2"/>
      </rPr>
      <t>"</t>
    </r>
  </si>
  <si>
    <t>Hiển thị cảnh báo 
"Quá nhiều yêu cầu, vui lòng thử lại sau X phút"</t>
  </si>
  <si>
    <t>Hiển thị cảnh báo lỗi
"Email không hợp lệ."</t>
  </si>
  <si>
    <r>
      <t>Hiển thị cảnh báo lỗi 
"</t>
    </r>
    <r>
      <rPr>
        <sz val="10"/>
        <color rgb="FF000000"/>
        <rFont val="Tahoma"/>
        <family val="2"/>
      </rPr>
      <t>Mật khẩu phải từ 8-16 ký tự, có chữ hoa, chữ thường, số và ký tự đặc biệt.</t>
    </r>
    <r>
      <rPr>
        <sz val="10"/>
        <color indexed="8"/>
        <rFont val="Tahoma"/>
        <family val="2"/>
      </rPr>
      <t>"</t>
    </r>
  </si>
  <si>
    <t>4. Kiểm tra quên mật khẩu khi dùng mã OTP của phiên khác đặt lại mật khẩu cho phiên này</t>
  </si>
  <si>
    <r>
      <t xml:space="preserve">Test case dùng để kiểm thử </t>
    </r>
    <r>
      <rPr>
        <u/>
        <sz val="10"/>
        <color rgb="FF000000"/>
        <rFont val="Tahoma"/>
        <family val="2"/>
      </rPr>
      <t>bảo mật</t>
    </r>
    <r>
      <rPr>
        <sz val="10"/>
        <color indexed="8"/>
        <rFont val="Tahoma"/>
        <family val="2"/>
      </rPr>
      <t xml:space="preserve"> chức năng Đăng nhập tính năng Quên mật khẩu khi dùng mã OTP hết hạn để đổi mật khẩu.</t>
    </r>
  </si>
  <si>
    <t>1. Chọn tính năng Quên mật khẩu
2. Nhập email hợp lệ có trong hệ thống
3. Nhấn nút "Gửi OTP"
4. Không nhập OTP
5. Chỉnh thời gian sang 24h sau
6. Nhập mã OTP vào hệ thống</t>
  </si>
  <si>
    <t>Hiển thị cảnh báo lỗi
"Mã OTP đã hết hạn. Vui lòng yêu cầu lại."</t>
  </si>
  <si>
    <t>Commit 0539dfa - Cập nhật đăng kí, đăng nhập, hiển thị khóa học, giỏ hàng, cấu hình mysql (PR #3)</t>
  </si>
  <si>
    <t>. Viết 8 test case cho chức năng Đăng ký
. Viết 5 test case cho chức năng Đăng nhập
. Tiến hành test và ghi nhận kết quả 22/03</t>
  </si>
  <si>
    <t>. Cập nhật kết quả test lại 1 số test case fail
. Viết 7 test case cho chức năng Quên mật khẩu
. Tiến hành test và ghi nhận kết quả 28/03</t>
  </si>
  <si>
    <t>System Name：</t>
  </si>
  <si>
    <t>Module Code：</t>
  </si>
  <si>
    <r>
      <t xml:space="preserve">Test case dùng để kiểm thử lại </t>
    </r>
    <r>
      <rPr>
        <u/>
        <sz val="10"/>
        <color rgb="FF000000"/>
        <rFont val="Tahoma"/>
        <family val="2"/>
      </rPr>
      <t>bảo mật</t>
    </r>
    <r>
      <rPr>
        <sz val="10"/>
        <color indexed="8"/>
        <rFont val="Tahoma"/>
        <family val="2"/>
      </rPr>
      <t xml:space="preserve"> chức năng Đăng nhập tài khoản  khi người dùng nhập sai mật khẩu nhiều lần</t>
    </r>
  </si>
  <si>
    <r>
      <t xml:space="preserve">Test case dùng để kiểm thử lại </t>
    </r>
    <r>
      <rPr>
        <u/>
        <sz val="10"/>
        <color rgb="FF000000"/>
        <rFont val="Tahoma"/>
        <family val="2"/>
      </rPr>
      <t>chức năng</t>
    </r>
    <r>
      <rPr>
        <sz val="10"/>
        <color indexed="8"/>
        <rFont val="Tahoma"/>
        <family val="2"/>
      </rPr>
      <t xml:space="preserve"> Đăng kí tài khoản cho học viên khi người dùng nhập sai định dạng email - email không tồn tại</t>
    </r>
  </si>
  <si>
    <r>
      <t xml:space="preserve">Test case dùng để kiểm thử lại </t>
    </r>
    <r>
      <rPr>
        <u/>
        <sz val="10"/>
        <color rgb="FF000000"/>
        <rFont val="Tahoma"/>
        <family val="2"/>
      </rPr>
      <t>chức năng</t>
    </r>
    <r>
      <rPr>
        <sz val="10"/>
        <color indexed="8"/>
        <rFont val="Tahoma"/>
        <family val="2"/>
      </rPr>
      <t xml:space="preserve"> Đăng kí tài khoản cho học viên khi người dùng nhập mật khẩu chứa khoảng trắng ' '</t>
    </r>
  </si>
  <si>
    <t>5. Kiểm tra quên mật khẩu khi dùng mã OTP hết hạn để đổi mật khẩu</t>
  </si>
  <si>
    <t>TC5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</si>
</sst>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rgb="FF000000"/>
      <name val="Tahoma"/>
      <family val="2"/>
    </font>
    <font>
      <u/>
      <sz val="10"/>
      <color rgb="FF000000"/>
      <name val="Tahoma"/>
      <family val="2"/>
    </font>
    <font>
      <sz val="12"/>
      <name val="Tahoma"/>
      <family val="2"/>
    </font>
  </fonts>
  <fills count="8">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0" fontId="1" fillId="0" borderId="0" applyProtection="0"/>
    <xf numFmtId="0" fontId="3" fillId="0" borderId="0"/>
  </cellStyleXfs>
  <cellXfs count="137">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8" fillId="2" borderId="0" xfId="0" applyFont="1" applyFill="1"/>
    <xf numFmtId="0" fontId="18" fillId="0" borderId="0" xfId="0" applyFont="1"/>
    <xf numFmtId="0" fontId="20"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20" xfId="0" applyFont="1" applyBorder="1" applyAlignment="1">
      <alignment horizontal="left" vertical="top" wrapText="1"/>
    </xf>
    <xf numFmtId="0" fontId="0" fillId="0" borderId="1" xfId="0" applyBorder="1"/>
    <xf numFmtId="0" fontId="4" fillId="0" borderId="1" xfId="0" applyFont="1" applyBorder="1"/>
    <xf numFmtId="0" fontId="6" fillId="0" borderId="21" xfId="0" applyFont="1" applyBorder="1" applyAlignment="1">
      <alignment horizontal="left" vertical="top"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Alignment="1">
      <alignment wrapText="1"/>
    </xf>
    <xf numFmtId="0" fontId="6" fillId="2" borderId="33" xfId="0" applyFont="1" applyFill="1" applyBorder="1" applyAlignment="1">
      <alignment horizontal="center" wrapText="1"/>
    </xf>
    <xf numFmtId="15" fontId="4" fillId="0" borderId="6" xfId="0" applyNumberFormat="1" applyFont="1" applyBorder="1" applyAlignment="1">
      <alignment horizontal="left" vertical="center" wrapText="1"/>
    </xf>
    <xf numFmtId="0" fontId="4" fillId="0" borderId="6" xfId="0" quotePrefix="1" applyFont="1" applyBorder="1" applyAlignment="1">
      <alignment horizontal="center" vertical="center" wrapText="1"/>
    </xf>
    <xf numFmtId="0" fontId="4" fillId="0" borderId="20" xfId="0" applyFont="1" applyBorder="1" applyAlignment="1">
      <alignment horizontal="left" vertical="top" wrapText="1"/>
    </xf>
    <xf numFmtId="0" fontId="4" fillId="0" borderId="18" xfId="0" applyFont="1" applyBorder="1" applyAlignment="1">
      <alignment horizontal="center" vertical="center" wrapText="1"/>
    </xf>
    <xf numFmtId="0" fontId="4" fillId="0" borderId="7" xfId="0" applyFont="1" applyBorder="1" applyAlignment="1">
      <alignment horizontal="center" vertical="center"/>
    </xf>
    <xf numFmtId="0" fontId="4" fillId="0" borderId="6" xfId="0" applyFont="1" applyBorder="1" applyAlignment="1">
      <alignment horizontal="center" vertical="center"/>
    </xf>
    <xf numFmtId="1" fontId="4" fillId="0" borderId="8" xfId="0" applyNumberFormat="1" applyFont="1" applyBorder="1" applyAlignment="1">
      <alignment horizontal="center" vertical="center"/>
    </xf>
    <xf numFmtId="0" fontId="6" fillId="7" borderId="20" xfId="2" applyFont="1" applyFill="1" applyBorder="1" applyAlignment="1">
      <alignment horizontal="left" vertical="top" wrapText="1"/>
    </xf>
    <xf numFmtId="14" fontId="6" fillId="0" borderId="20" xfId="0" applyNumberFormat="1" applyFont="1" applyBorder="1" applyAlignment="1">
      <alignment horizontal="left" vertical="top" wrapText="1"/>
    </xf>
    <xf numFmtId="0" fontId="8" fillId="0" borderId="0" xfId="0" applyFont="1" applyAlignment="1">
      <alignment wrapText="1"/>
    </xf>
    <xf numFmtId="0" fontId="24" fillId="0" borderId="0" xfId="0" applyFont="1"/>
    <xf numFmtId="0" fontId="8" fillId="0" borderId="1" xfId="0" applyFont="1" applyBorder="1"/>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15" fillId="5" borderId="1" xfId="2" applyFont="1" applyFill="1" applyBorder="1" applyAlignment="1">
      <alignment horizontal="center" vertical="center" wrapText="1"/>
    </xf>
    <xf numFmtId="0" fontId="22" fillId="0" borderId="20" xfId="0" applyFont="1" applyBorder="1" applyAlignment="1">
      <alignment horizontal="left" vertical="top" wrapText="1"/>
    </xf>
    <xf numFmtId="0" fontId="21" fillId="0" borderId="22" xfId="0" applyFont="1" applyBorder="1" applyAlignment="1">
      <alignment horizontal="left" vertical="top" wrapText="1"/>
    </xf>
    <xf numFmtId="0" fontId="21" fillId="4" borderId="20" xfId="2" applyFont="1" applyFill="1" applyBorder="1" applyAlignment="1">
      <alignment horizontal="left" vertical="center" wrapText="1"/>
    </xf>
    <xf numFmtId="0" fontId="21" fillId="4" borderId="22" xfId="2" applyFont="1" applyFill="1" applyBorder="1" applyAlignment="1">
      <alignment horizontal="left" vertical="center" wrapText="1"/>
    </xf>
    <xf numFmtId="0" fontId="21" fillId="4" borderId="17" xfId="2" applyFont="1" applyFill="1" applyBorder="1" applyAlignment="1">
      <alignment horizontal="left" vertical="center" wrapText="1"/>
    </xf>
    <xf numFmtId="0" fontId="6" fillId="0" borderId="22" xfId="0" applyFont="1" applyBorder="1" applyAlignment="1">
      <alignment horizontal="left" vertical="top" wrapText="1"/>
    </xf>
    <xf numFmtId="0" fontId="6" fillId="0" borderId="20"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31"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2" xfId="2" applyFont="1" applyFill="1" applyBorder="1" applyAlignment="1">
      <alignment horizontal="center" vertical="center" wrapText="1"/>
    </xf>
    <xf numFmtId="0" fontId="15" fillId="5" borderId="27"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15" fillId="5" borderId="34"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9" fillId="6" borderId="22" xfId="0" applyFont="1" applyFill="1" applyBorder="1" applyAlignment="1">
      <alignment horizontal="left" vertical="center"/>
    </xf>
    <xf numFmtId="0" fontId="19" fillId="6" borderId="17" xfId="0" applyFont="1" applyFill="1" applyBorder="1" applyAlignment="1">
      <alignment horizontal="left" vertical="center"/>
    </xf>
    <xf numFmtId="0" fontId="15" fillId="5" borderId="30" xfId="2" applyFont="1" applyFill="1" applyBorder="1" applyAlignment="1">
      <alignment vertical="center" wrapText="1"/>
    </xf>
    <xf numFmtId="0" fontId="15" fillId="5" borderId="1" xfId="2" applyFont="1" applyFill="1" applyBorder="1" applyAlignment="1">
      <alignment vertical="center"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externalLink" Target="externalLinks/externalLink1.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6">
  <rv s="0">
    <v>0</v>
    <v>5</v>
  </rv>
  <rv s="0">
    <v>1</v>
    <v>5</v>
  </rv>
  <rv s="0">
    <v>2</v>
    <v>5</v>
  </rv>
  <rv s="0">
    <v>3</v>
    <v>5</v>
  </rv>
  <rv s="0">
    <v>4</v>
    <v>5</v>
  </rv>
  <rv s="0">
    <v>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3"/>
  <sheetViews>
    <sheetView showGridLines="0" workbookViewId="0">
      <selection activeCell="E14" sqref="E14"/>
    </sheetView>
  </sheetViews>
  <sheetFormatPr defaultColWidth="9" defaultRowHeight="13.8"/>
  <cols>
    <col min="1" max="1" width="9" style="1"/>
    <col min="2" max="2" width="14.109375" style="1" customWidth="1"/>
    <col min="3" max="3" width="9" style="1"/>
    <col min="4" max="4" width="15" style="1" customWidth="1"/>
    <col min="5" max="5" width="37.33203125" style="1" customWidth="1"/>
    <col min="6" max="6" width="23.77734375" style="1" customWidth="1"/>
    <col min="7" max="7" width="20.44140625" style="1" customWidth="1"/>
    <col min="8" max="8" width="26.6640625" style="1" customWidth="1"/>
    <col min="9" max="16384" width="9" style="1"/>
  </cols>
  <sheetData>
    <row r="2" spans="1:8" ht="22.2">
      <c r="A2" s="25"/>
      <c r="B2" s="26" t="s">
        <v>5</v>
      </c>
      <c r="C2" s="25"/>
      <c r="D2" s="25"/>
      <c r="E2" s="25"/>
      <c r="F2" s="25"/>
      <c r="G2" s="25"/>
    </row>
    <row r="3" spans="1:8">
      <c r="A3" s="25"/>
      <c r="B3" s="27" t="s">
        <v>33</v>
      </c>
      <c r="C3" s="57">
        <v>1</v>
      </c>
      <c r="D3" s="28"/>
      <c r="E3" s="25"/>
      <c r="F3" s="25"/>
      <c r="G3" s="25"/>
    </row>
    <row r="4" spans="1:8">
      <c r="A4" s="25"/>
      <c r="B4" s="27" t="s">
        <v>15</v>
      </c>
      <c r="C4" s="11" t="s">
        <v>41</v>
      </c>
      <c r="D4" s="11"/>
      <c r="E4" s="25"/>
      <c r="F4" s="25"/>
      <c r="G4" s="25"/>
    </row>
    <row r="5" spans="1:8" ht="14.4" thickBot="1">
      <c r="A5" s="25"/>
      <c r="B5" s="27"/>
      <c r="C5" s="28"/>
      <c r="D5" s="28"/>
      <c r="E5" s="25"/>
      <c r="F5" s="25"/>
      <c r="G5" s="25"/>
    </row>
    <row r="6" spans="1:8" ht="14.25" customHeight="1" thickBot="1">
      <c r="A6" s="25"/>
      <c r="B6" s="27" t="s">
        <v>34</v>
      </c>
      <c r="C6" s="104" t="s">
        <v>42</v>
      </c>
      <c r="D6" s="104"/>
      <c r="E6" s="105"/>
      <c r="F6" s="25"/>
      <c r="G6" s="25"/>
    </row>
    <row r="7" spans="1:8">
      <c r="A7" s="25"/>
      <c r="B7" s="27" t="s">
        <v>35</v>
      </c>
      <c r="C7" s="104" t="s">
        <v>66</v>
      </c>
      <c r="D7" s="104"/>
      <c r="E7" s="105"/>
      <c r="F7" s="25"/>
      <c r="G7" s="25"/>
    </row>
    <row r="8" spans="1:8">
      <c r="A8" s="25"/>
      <c r="B8" s="27"/>
      <c r="C8" s="25"/>
      <c r="D8" s="25"/>
      <c r="E8" s="25"/>
      <c r="F8" s="25"/>
      <c r="G8" s="25"/>
    </row>
    <row r="9" spans="1:8">
      <c r="A9" s="25"/>
      <c r="B9" s="19"/>
      <c r="C9" s="19"/>
      <c r="D9" s="19"/>
      <c r="E9" s="19"/>
      <c r="F9" s="25"/>
      <c r="G9" s="25"/>
    </row>
    <row r="10" spans="1:8">
      <c r="B10" s="5" t="s">
        <v>24</v>
      </c>
    </row>
    <row r="11" spans="1:8" s="30" customFormat="1" ht="26.4">
      <c r="B11" s="46" t="s">
        <v>12</v>
      </c>
      <c r="C11" s="47" t="s">
        <v>25</v>
      </c>
      <c r="D11" s="47" t="s">
        <v>8</v>
      </c>
      <c r="E11" s="47" t="s">
        <v>9</v>
      </c>
      <c r="F11" s="47" t="s">
        <v>14</v>
      </c>
      <c r="G11" s="48" t="s">
        <v>13</v>
      </c>
      <c r="H11" s="79" t="s">
        <v>26</v>
      </c>
    </row>
    <row r="12" spans="1:8" s="30" customFormat="1" ht="43.2" customHeight="1">
      <c r="B12" s="32" t="s">
        <v>44</v>
      </c>
      <c r="C12" s="33" t="s">
        <v>40</v>
      </c>
      <c r="D12" s="93" t="s">
        <v>46</v>
      </c>
      <c r="E12" s="92" t="s">
        <v>91</v>
      </c>
      <c r="F12" s="68" t="s">
        <v>43</v>
      </c>
      <c r="G12" s="95" t="s">
        <v>67</v>
      </c>
      <c r="H12" s="80" t="s">
        <v>45</v>
      </c>
    </row>
    <row r="13" spans="1:8" s="30" customFormat="1" ht="67.8" customHeight="1">
      <c r="B13" s="32" t="s">
        <v>71</v>
      </c>
      <c r="C13" s="33" t="s">
        <v>40</v>
      </c>
      <c r="D13" s="93" t="s">
        <v>46</v>
      </c>
      <c r="E13" s="92" t="s">
        <v>92</v>
      </c>
      <c r="F13" s="68" t="s">
        <v>43</v>
      </c>
      <c r="G13" s="88" t="s">
        <v>67</v>
      </c>
      <c r="H13" s="80" t="s">
        <v>90</v>
      </c>
    </row>
    <row r="14" spans="1:8" s="31" customFormat="1" ht="13.2">
      <c r="B14" s="32"/>
      <c r="C14" s="33"/>
      <c r="D14" s="34"/>
      <c r="E14" s="35"/>
      <c r="F14" s="68"/>
      <c r="G14" s="88"/>
      <c r="H14" s="80"/>
    </row>
    <row r="15" spans="1:8" s="31" customFormat="1" ht="13.2">
      <c r="B15" s="39"/>
      <c r="C15" s="40"/>
      <c r="D15" s="37"/>
      <c r="E15" s="37"/>
      <c r="F15" s="37"/>
      <c r="G15" s="37"/>
      <c r="H15" s="38"/>
    </row>
    <row r="16" spans="1:8" s="30" customFormat="1">
      <c r="B16" s="32"/>
      <c r="C16" s="36"/>
      <c r="D16" s="34"/>
      <c r="E16" s="37"/>
      <c r="F16" s="37"/>
      <c r="G16" s="37"/>
      <c r="H16" s="41"/>
    </row>
    <row r="17" spans="2:8" s="30" customFormat="1">
      <c r="B17" s="39"/>
      <c r="C17" s="40"/>
      <c r="D17" s="37"/>
      <c r="E17" s="37"/>
      <c r="F17" s="37"/>
      <c r="G17" s="37"/>
      <c r="H17" s="38"/>
    </row>
    <row r="18" spans="2:8" s="30" customFormat="1">
      <c r="B18" s="39"/>
      <c r="C18" s="40"/>
      <c r="D18" s="37"/>
      <c r="E18" s="37"/>
      <c r="F18" s="37"/>
      <c r="G18" s="37"/>
      <c r="H18" s="38"/>
    </row>
    <row r="19" spans="2:8" s="30" customFormat="1">
      <c r="B19" s="39"/>
      <c r="C19" s="40"/>
      <c r="D19" s="37"/>
      <c r="E19" s="37"/>
      <c r="F19" s="37"/>
      <c r="G19" s="37"/>
      <c r="H19" s="38"/>
    </row>
    <row r="20" spans="2:8" s="30" customFormat="1">
      <c r="B20" s="39"/>
      <c r="C20" s="40"/>
      <c r="D20" s="37"/>
      <c r="E20" s="37"/>
      <c r="F20" s="37"/>
      <c r="G20" s="37"/>
      <c r="H20" s="38"/>
    </row>
    <row r="21" spans="2:8" s="30" customFormat="1">
      <c r="B21" s="39"/>
      <c r="C21" s="40"/>
      <c r="D21" s="37"/>
      <c r="E21" s="37"/>
      <c r="F21" s="37"/>
      <c r="G21" s="37"/>
      <c r="H21" s="38"/>
    </row>
    <row r="22" spans="2:8" s="30" customFormat="1">
      <c r="B22" s="39"/>
      <c r="C22" s="40"/>
      <c r="D22" s="37"/>
      <c r="E22" s="37"/>
      <c r="F22" s="37"/>
      <c r="G22" s="37"/>
      <c r="H22" s="38"/>
    </row>
    <row r="23" spans="2:8" s="30" customFormat="1">
      <c r="B23" s="42"/>
      <c r="C23" s="43"/>
      <c r="D23" s="44"/>
      <c r="E23" s="44"/>
      <c r="F23" s="44"/>
      <c r="G23" s="44"/>
      <c r="H23" s="45"/>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55"/>
  <sheetViews>
    <sheetView topLeftCell="A17" workbookViewId="0">
      <selection activeCell="A15" sqref="A15:J15"/>
    </sheetView>
  </sheetViews>
  <sheetFormatPr defaultColWidth="8.77734375" defaultRowHeight="13.8" outlineLevelRow="1"/>
  <cols>
    <col min="1" max="1" width="15.6640625" customWidth="1"/>
    <col min="2" max="2" width="18.109375" customWidth="1"/>
    <col min="3" max="3" width="42.109375" customWidth="1"/>
    <col min="6" max="6" width="23.6640625" customWidth="1"/>
    <col min="7" max="7" width="18.44140625" hidden="1" customWidth="1"/>
    <col min="8" max="8" width="17.109375" customWidth="1"/>
    <col min="9" max="9" width="9" style="86"/>
    <col min="10" max="10" width="18" style="85" customWidth="1"/>
  </cols>
  <sheetData>
    <row r="1" spans="1:11" s="2" customFormat="1" ht="12.75" customHeight="1">
      <c r="A1" s="58" t="s">
        <v>5</v>
      </c>
      <c r="B1" s="126"/>
      <c r="C1" s="126"/>
      <c r="D1" s="126"/>
      <c r="E1" s="6"/>
      <c r="F1" s="6"/>
      <c r="G1" s="6"/>
      <c r="H1" s="6"/>
      <c r="I1" s="90"/>
      <c r="J1" s="6"/>
      <c r="K1" s="7"/>
    </row>
    <row r="2" spans="1:11" s="2" customFormat="1" ht="11.25" customHeight="1" thickBot="1">
      <c r="A2" s="7"/>
      <c r="B2" s="127"/>
      <c r="C2" s="127"/>
      <c r="D2" s="127"/>
      <c r="E2" s="6"/>
      <c r="F2" s="6"/>
      <c r="G2" s="6"/>
      <c r="H2" s="6"/>
      <c r="I2" s="90"/>
      <c r="J2" s="6"/>
      <c r="K2" s="7"/>
    </row>
    <row r="3" spans="1:11" s="3" customFormat="1" ht="15" customHeight="1">
      <c r="A3" s="59" t="s">
        <v>36</v>
      </c>
      <c r="B3" s="104" t="s">
        <v>47</v>
      </c>
      <c r="C3" s="104"/>
      <c r="D3" s="105"/>
      <c r="E3" s="61"/>
      <c r="F3" s="61"/>
      <c r="G3" s="61"/>
      <c r="H3" s="133"/>
      <c r="I3" s="133"/>
      <c r="J3" s="133"/>
      <c r="K3" s="9"/>
    </row>
    <row r="4" spans="1:11" s="3" customFormat="1" ht="13.2">
      <c r="A4" s="63" t="s">
        <v>37</v>
      </c>
      <c r="B4" s="134" t="s">
        <v>48</v>
      </c>
      <c r="C4" s="135"/>
      <c r="D4" s="136"/>
      <c r="E4" s="61"/>
      <c r="F4" s="61"/>
      <c r="G4" s="61"/>
      <c r="H4" s="133"/>
      <c r="I4" s="133"/>
      <c r="J4" s="133"/>
      <c r="K4" s="9"/>
    </row>
    <row r="5" spans="1:11" s="71" customFormat="1" ht="26.4">
      <c r="A5" s="63" t="s">
        <v>30</v>
      </c>
      <c r="B5" s="129" t="s">
        <v>60</v>
      </c>
      <c r="C5" s="130"/>
      <c r="D5" s="131"/>
      <c r="E5" s="61"/>
      <c r="F5" s="69"/>
      <c r="G5" s="69"/>
      <c r="H5" s="132"/>
      <c r="I5" s="132"/>
      <c r="J5" s="132"/>
      <c r="K5" s="70"/>
    </row>
    <row r="6" spans="1:11" s="3" customFormat="1" ht="15" customHeight="1">
      <c r="A6" s="12" t="s">
        <v>38</v>
      </c>
      <c r="B6" s="81">
        <f>COUNTIF(I:I,"Pass")</f>
        <v>2</v>
      </c>
      <c r="C6" s="10" t="s">
        <v>39</v>
      </c>
      <c r="D6" s="13">
        <f>COUNTIF(I:I,"Pending")</f>
        <v>0</v>
      </c>
      <c r="E6" s="8"/>
      <c r="F6" s="8"/>
      <c r="G6" s="8"/>
      <c r="H6" s="133"/>
      <c r="I6" s="133"/>
      <c r="J6" s="133"/>
      <c r="K6" s="9"/>
    </row>
    <row r="7" spans="1:11" s="3" customFormat="1" ht="15" customHeight="1" thickBot="1">
      <c r="A7" s="14" t="s">
        <v>3</v>
      </c>
      <c r="B7" s="82">
        <f>COUNTIF(I:I,"Fail")</f>
        <v>1</v>
      </c>
      <c r="C7" s="29" t="s">
        <v>28</v>
      </c>
      <c r="D7" s="60">
        <f>COUNTIF(A:A, "TC*")</f>
        <v>3</v>
      </c>
      <c r="E7" s="62"/>
      <c r="F7" s="62"/>
      <c r="G7" s="62"/>
      <c r="H7" s="133"/>
      <c r="I7" s="133"/>
      <c r="J7" s="133"/>
      <c r="K7" s="9"/>
    </row>
    <row r="8" spans="1:11" s="3" customFormat="1" ht="15" customHeight="1">
      <c r="A8" s="128"/>
      <c r="B8" s="128"/>
      <c r="C8" s="128"/>
      <c r="D8" s="128"/>
      <c r="E8" s="8"/>
      <c r="F8" s="8"/>
      <c r="G8" s="8"/>
      <c r="H8" s="8"/>
      <c r="I8" s="91"/>
      <c r="J8" s="91"/>
      <c r="K8" s="9"/>
    </row>
    <row r="9" spans="1:11" s="73" customFormat="1" ht="12" customHeight="1">
      <c r="A9" s="114" t="s">
        <v>31</v>
      </c>
      <c r="B9" s="124" t="s">
        <v>6</v>
      </c>
      <c r="C9" s="114" t="s">
        <v>16</v>
      </c>
      <c r="D9" s="115" t="s">
        <v>29</v>
      </c>
      <c r="E9" s="116"/>
      <c r="F9" s="116"/>
      <c r="G9" s="117"/>
      <c r="H9" s="121" t="s">
        <v>27</v>
      </c>
      <c r="I9" s="106" t="s">
        <v>7</v>
      </c>
      <c r="J9" s="106" t="s">
        <v>32</v>
      </c>
      <c r="K9" s="72"/>
    </row>
    <row r="10" spans="1:11" s="3" customFormat="1" ht="12" customHeight="1">
      <c r="A10" s="106"/>
      <c r="B10" s="125"/>
      <c r="C10" s="106"/>
      <c r="D10" s="118"/>
      <c r="E10" s="119"/>
      <c r="F10" s="119"/>
      <c r="G10" s="120"/>
      <c r="H10" s="118"/>
      <c r="I10" s="106"/>
      <c r="J10" s="106"/>
      <c r="K10" s="9"/>
    </row>
    <row r="11" spans="1:11" s="74" customFormat="1" ht="15">
      <c r="A11" s="122"/>
      <c r="B11" s="122"/>
      <c r="C11" s="122"/>
      <c r="D11" s="122"/>
      <c r="E11" s="122"/>
      <c r="F11" s="122"/>
      <c r="G11" s="122"/>
      <c r="H11" s="122"/>
      <c r="I11" s="122"/>
      <c r="J11" s="123"/>
    </row>
    <row r="12" spans="1:11" s="4" customFormat="1" ht="13.2" customHeight="1">
      <c r="A12" s="109" t="s">
        <v>56</v>
      </c>
      <c r="B12" s="110"/>
      <c r="C12" s="110"/>
      <c r="D12" s="110"/>
      <c r="E12" s="110"/>
      <c r="F12" s="110"/>
      <c r="G12" s="110"/>
      <c r="H12" s="110"/>
      <c r="I12" s="110"/>
      <c r="J12" s="111"/>
    </row>
    <row r="13" spans="1:11" s="4" customFormat="1" ht="96" customHeight="1" outlineLevel="1">
      <c r="A13" s="78" t="s">
        <v>0</v>
      </c>
      <c r="B13" s="83" t="s">
        <v>51</v>
      </c>
      <c r="C13" s="77" t="s">
        <v>49</v>
      </c>
      <c r="D13" s="113" t="s">
        <v>85</v>
      </c>
      <c r="E13" s="112"/>
      <c r="F13" s="112"/>
      <c r="G13" s="76"/>
      <c r="H13" s="94" t="s">
        <v>44</v>
      </c>
      <c r="I13" s="77" t="s">
        <v>76</v>
      </c>
      <c r="J13" s="75"/>
    </row>
    <row r="14" spans="1:11" s="4" customFormat="1" ht="94.8" customHeight="1" outlineLevel="1">
      <c r="A14" s="78"/>
      <c r="B14" s="83" t="s">
        <v>97</v>
      </c>
      <c r="C14" s="77" t="s">
        <v>49</v>
      </c>
      <c r="D14" s="113" t="s">
        <v>85</v>
      </c>
      <c r="E14" s="112"/>
      <c r="F14" s="112"/>
      <c r="G14" s="76"/>
      <c r="H14" s="94" t="s">
        <v>68</v>
      </c>
      <c r="I14" s="77" t="s">
        <v>3</v>
      </c>
      <c r="J14" s="75"/>
    </row>
    <row r="15" spans="1:11" s="4" customFormat="1" ht="15" customHeight="1" outlineLevel="1">
      <c r="A15" s="109" t="s">
        <v>58</v>
      </c>
      <c r="B15" s="110"/>
      <c r="C15" s="110"/>
      <c r="D15" s="110"/>
      <c r="E15" s="110"/>
      <c r="F15" s="110"/>
      <c r="G15" s="110"/>
      <c r="H15" s="110"/>
      <c r="I15" s="110"/>
      <c r="J15" s="111"/>
    </row>
    <row r="16" spans="1:11" s="4" customFormat="1" ht="96.6" customHeight="1" outlineLevel="1">
      <c r="A16" s="78" t="s">
        <v>1</v>
      </c>
      <c r="B16" s="83" t="s">
        <v>52</v>
      </c>
      <c r="C16" s="87" t="s">
        <v>50</v>
      </c>
      <c r="D16" s="107" t="s">
        <v>84</v>
      </c>
      <c r="E16" s="112"/>
      <c r="F16" s="112"/>
      <c r="G16" s="76"/>
      <c r="H16" s="84" t="s">
        <v>44</v>
      </c>
      <c r="I16" s="77" t="s">
        <v>76</v>
      </c>
      <c r="J16" s="75" t="e" vm="1">
        <v>#VALUE!</v>
      </c>
    </row>
    <row r="17" spans="1:10" s="4" customFormat="1" ht="108" customHeight="1" outlineLevel="1">
      <c r="A17" s="78"/>
      <c r="B17" s="83" t="s">
        <v>96</v>
      </c>
      <c r="C17" s="87" t="s">
        <v>69</v>
      </c>
      <c r="D17" s="107" t="s">
        <v>84</v>
      </c>
      <c r="E17" s="112"/>
      <c r="F17" s="112"/>
      <c r="G17" s="76"/>
      <c r="H17" s="84" t="s">
        <v>68</v>
      </c>
      <c r="I17" s="77" t="s">
        <v>38</v>
      </c>
      <c r="J17" s="75" t="e" vm="2">
        <v>#VALUE!</v>
      </c>
    </row>
    <row r="18" spans="1:10" ht="16.2" customHeight="1">
      <c r="A18" s="109" t="s">
        <v>57</v>
      </c>
      <c r="B18" s="110"/>
      <c r="C18" s="110"/>
      <c r="D18" s="110"/>
      <c r="E18" s="110"/>
      <c r="F18" s="110"/>
      <c r="G18" s="110"/>
      <c r="H18" s="110"/>
      <c r="I18" s="110"/>
      <c r="J18" s="111"/>
    </row>
    <row r="19" spans="1:10" ht="94.8" customHeight="1">
      <c r="A19" s="78" t="s">
        <v>2</v>
      </c>
      <c r="B19" s="83" t="s">
        <v>53</v>
      </c>
      <c r="C19" s="77" t="s">
        <v>54</v>
      </c>
      <c r="D19" s="107" t="s">
        <v>55</v>
      </c>
      <c r="E19" s="108"/>
      <c r="F19" s="108"/>
      <c r="G19" s="76"/>
      <c r="H19" s="84" t="s">
        <v>44</v>
      </c>
      <c r="I19" s="77" t="s">
        <v>38</v>
      </c>
      <c r="J19" s="75" t="e" vm="3">
        <v>#VALUE!</v>
      </c>
    </row>
    <row r="20" spans="1:10" ht="12" customHeight="1"/>
    <row r="21" spans="1:10" ht="12" customHeight="1"/>
    <row r="22" spans="1:10" ht="12" customHeight="1"/>
    <row r="23" spans="1:10" ht="12" customHeight="1"/>
    <row r="24" spans="1:10" ht="12" customHeight="1"/>
    <row r="25" spans="1:10" ht="12" customHeight="1"/>
    <row r="26" spans="1:10" ht="12" customHeight="1"/>
    <row r="27" spans="1:10" ht="12" customHeight="1"/>
    <row r="28" spans="1:10" ht="12" customHeight="1"/>
    <row r="29" spans="1:10" ht="12" customHeight="1"/>
    <row r="30" spans="1:10" ht="12" customHeight="1"/>
    <row r="31" spans="1:10" ht="12" customHeight="1"/>
    <row r="32" spans="1:10"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sheetData>
  <mergeCells count="26">
    <mergeCell ref="B1:D2"/>
    <mergeCell ref="A8:D8"/>
    <mergeCell ref="B5:D5"/>
    <mergeCell ref="H5:J5"/>
    <mergeCell ref="H6:J6"/>
    <mergeCell ref="H7:J7"/>
    <mergeCell ref="B3:D3"/>
    <mergeCell ref="H4:J4"/>
    <mergeCell ref="H3:J3"/>
    <mergeCell ref="B4:D4"/>
    <mergeCell ref="I9:I10"/>
    <mergeCell ref="D19:F19"/>
    <mergeCell ref="A18:J18"/>
    <mergeCell ref="D17:F17"/>
    <mergeCell ref="D14:F14"/>
    <mergeCell ref="C9:C10"/>
    <mergeCell ref="D9:G10"/>
    <mergeCell ref="A12:J12"/>
    <mergeCell ref="D13:F13"/>
    <mergeCell ref="A15:J15"/>
    <mergeCell ref="D16:F16"/>
    <mergeCell ref="J9:J10"/>
    <mergeCell ref="H9:H10"/>
    <mergeCell ref="A11:J11"/>
    <mergeCell ref="A9:A10"/>
    <mergeCell ref="B9:B10"/>
  </mergeCells>
  <phoneticPr fontId="17"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84C4-AFEC-4BBC-9DC8-80B5528C1C8F}">
  <sheetPr>
    <outlinePr summaryBelow="0" summaryRight="0"/>
  </sheetPr>
  <dimension ref="A1:K54"/>
  <sheetViews>
    <sheetView tabSelected="1" topLeftCell="A20" workbookViewId="0">
      <selection activeCell="A23" sqref="A23"/>
    </sheetView>
  </sheetViews>
  <sheetFormatPr defaultColWidth="8.77734375" defaultRowHeight="13.8" outlineLevelRow="1"/>
  <cols>
    <col min="1" max="1" width="15.6640625" style="1" customWidth="1"/>
    <col min="2" max="2" width="18.109375" style="1" customWidth="1"/>
    <col min="3" max="3" width="42.109375" style="1" customWidth="1"/>
    <col min="4" max="5" width="8.77734375" style="1"/>
    <col min="6" max="6" width="23.6640625" style="1" customWidth="1"/>
    <col min="7" max="7" width="18.44140625" style="1" hidden="1" customWidth="1"/>
    <col min="8" max="8" width="17.109375" style="1" customWidth="1"/>
    <col min="9" max="9" width="8.77734375" style="86"/>
    <col min="10" max="10" width="18" style="103" customWidth="1"/>
    <col min="11" max="16384" width="8.77734375" style="1"/>
  </cols>
  <sheetData>
    <row r="1" spans="1:11" s="2" customFormat="1" ht="12.75" customHeight="1">
      <c r="A1" s="58" t="s">
        <v>5</v>
      </c>
      <c r="B1" s="126"/>
      <c r="C1" s="126"/>
      <c r="D1" s="126"/>
      <c r="E1" s="6"/>
      <c r="F1" s="6"/>
      <c r="G1" s="6"/>
      <c r="H1" s="6"/>
      <c r="I1" s="90"/>
      <c r="J1" s="6"/>
      <c r="K1" s="7"/>
    </row>
    <row r="2" spans="1:11" s="2" customFormat="1" ht="11.25" customHeight="1" thickBot="1">
      <c r="A2" s="7"/>
      <c r="B2" s="127"/>
      <c r="C2" s="127"/>
      <c r="D2" s="127"/>
      <c r="E2" s="6"/>
      <c r="F2" s="6"/>
      <c r="G2" s="6"/>
      <c r="H2" s="6"/>
      <c r="I2" s="90"/>
      <c r="J2" s="6"/>
      <c r="K2" s="7"/>
    </row>
    <row r="3" spans="1:11" s="3" customFormat="1" ht="15" customHeight="1">
      <c r="A3" s="59" t="s">
        <v>93</v>
      </c>
      <c r="B3" s="104" t="s">
        <v>47</v>
      </c>
      <c r="C3" s="104"/>
      <c r="D3" s="105"/>
      <c r="E3" s="61"/>
      <c r="F3" s="61"/>
      <c r="G3" s="61"/>
      <c r="H3" s="133"/>
      <c r="I3" s="133"/>
      <c r="J3" s="133"/>
      <c r="K3" s="9"/>
    </row>
    <row r="4" spans="1:11" s="3" customFormat="1" ht="13.2">
      <c r="A4" s="63" t="s">
        <v>94</v>
      </c>
      <c r="B4" s="134" t="s">
        <v>59</v>
      </c>
      <c r="C4" s="135"/>
      <c r="D4" s="136"/>
      <c r="E4" s="61"/>
      <c r="F4" s="61"/>
      <c r="G4" s="61"/>
      <c r="H4" s="133"/>
      <c r="I4" s="133"/>
      <c r="J4" s="133"/>
      <c r="K4" s="9"/>
    </row>
    <row r="5" spans="1:11" s="71" customFormat="1" ht="26.4">
      <c r="A5" s="63" t="s">
        <v>30</v>
      </c>
      <c r="B5" s="129" t="s">
        <v>61</v>
      </c>
      <c r="C5" s="130"/>
      <c r="D5" s="131"/>
      <c r="E5" s="69"/>
      <c r="F5" s="69"/>
      <c r="G5" s="69"/>
      <c r="H5" s="132"/>
      <c r="I5" s="132"/>
      <c r="J5" s="132"/>
      <c r="K5" s="70"/>
    </row>
    <row r="6" spans="1:11" s="3" customFormat="1" ht="15" customHeight="1">
      <c r="A6" s="12" t="s">
        <v>38</v>
      </c>
      <c r="B6" s="81">
        <f>COUNTIF(I:I,"Pass")</f>
        <v>2</v>
      </c>
      <c r="C6" s="10" t="s">
        <v>39</v>
      </c>
      <c r="D6" s="13">
        <f>COUNTIF(I:I,"Pending")</f>
        <v>0</v>
      </c>
      <c r="E6" s="8"/>
      <c r="F6" s="8"/>
      <c r="G6" s="8"/>
      <c r="H6" s="133"/>
      <c r="I6" s="133"/>
      <c r="J6" s="133"/>
      <c r="K6" s="9"/>
    </row>
    <row r="7" spans="1:11" s="3" customFormat="1" ht="15" customHeight="1" thickBot="1">
      <c r="A7" s="14" t="s">
        <v>3</v>
      </c>
      <c r="B7" s="82">
        <f>COUNTIF(I:I,"Fail")</f>
        <v>3</v>
      </c>
      <c r="C7" s="29" t="s">
        <v>28</v>
      </c>
      <c r="D7" s="60">
        <f>COUNTIF(A:A, "TC*")</f>
        <v>5</v>
      </c>
      <c r="E7" s="62"/>
      <c r="F7" s="62"/>
      <c r="G7" s="62"/>
      <c r="H7" s="133"/>
      <c r="I7" s="133"/>
      <c r="J7" s="133"/>
      <c r="K7" s="9"/>
    </row>
    <row r="8" spans="1:11" s="3" customFormat="1" ht="15" customHeight="1">
      <c r="A8" s="128"/>
      <c r="B8" s="128"/>
      <c r="C8" s="128"/>
      <c r="D8" s="128"/>
      <c r="E8" s="8"/>
      <c r="F8" s="8"/>
      <c r="G8" s="8"/>
      <c r="H8" s="8"/>
      <c r="I8" s="91"/>
      <c r="J8" s="91"/>
      <c r="K8" s="9"/>
    </row>
    <row r="9" spans="1:11" s="73" customFormat="1" ht="12" customHeight="1">
      <c r="A9" s="114" t="s">
        <v>31</v>
      </c>
      <c r="B9" s="124" t="s">
        <v>6</v>
      </c>
      <c r="C9" s="114" t="s">
        <v>16</v>
      </c>
      <c r="D9" s="115" t="s">
        <v>29</v>
      </c>
      <c r="E9" s="116"/>
      <c r="F9" s="116"/>
      <c r="G9" s="117"/>
      <c r="H9" s="121" t="s">
        <v>27</v>
      </c>
      <c r="I9" s="106" t="s">
        <v>7</v>
      </c>
      <c r="J9" s="106" t="s">
        <v>32</v>
      </c>
      <c r="K9" s="72"/>
    </row>
    <row r="10" spans="1:11" s="3" customFormat="1" ht="12" customHeight="1">
      <c r="A10" s="106"/>
      <c r="B10" s="125"/>
      <c r="C10" s="106"/>
      <c r="D10" s="118"/>
      <c r="E10" s="119"/>
      <c r="F10" s="119"/>
      <c r="G10" s="120"/>
      <c r="H10" s="118"/>
      <c r="I10" s="106"/>
      <c r="J10" s="106"/>
      <c r="K10" s="9"/>
    </row>
    <row r="11" spans="1:11" s="102" customFormat="1" ht="15">
      <c r="A11" s="122"/>
      <c r="B11" s="122"/>
      <c r="C11" s="122"/>
      <c r="D11" s="122"/>
      <c r="E11" s="122"/>
      <c r="F11" s="122"/>
      <c r="G11" s="122"/>
      <c r="H11" s="122"/>
      <c r="I11" s="122"/>
      <c r="J11" s="123"/>
    </row>
    <row r="12" spans="1:11" s="4" customFormat="1" ht="13.2">
      <c r="A12" s="109" t="s">
        <v>65</v>
      </c>
      <c r="B12" s="110"/>
      <c r="C12" s="110"/>
      <c r="D12" s="110"/>
      <c r="E12" s="110"/>
      <c r="F12" s="110"/>
      <c r="G12" s="110"/>
      <c r="H12" s="110"/>
      <c r="I12" s="110"/>
      <c r="J12" s="111"/>
    </row>
    <row r="13" spans="1:11" s="4" customFormat="1" ht="83.4" customHeight="1" outlineLevel="1">
      <c r="A13" s="78" t="s">
        <v>0</v>
      </c>
      <c r="B13" s="83" t="s">
        <v>62</v>
      </c>
      <c r="C13" s="77" t="s">
        <v>63</v>
      </c>
      <c r="D13" s="113" t="s">
        <v>82</v>
      </c>
      <c r="E13" s="112"/>
      <c r="F13" s="112"/>
      <c r="G13" s="76"/>
      <c r="H13" s="94" t="s">
        <v>44</v>
      </c>
      <c r="I13" s="77" t="s">
        <v>38</v>
      </c>
      <c r="J13" s="75"/>
    </row>
    <row r="14" spans="1:11" s="4" customFormat="1" ht="13.2" customHeight="1" outlineLevel="1">
      <c r="A14" s="109" t="s">
        <v>72</v>
      </c>
      <c r="B14" s="110"/>
      <c r="C14" s="110"/>
      <c r="D14" s="110"/>
      <c r="E14" s="110"/>
      <c r="F14" s="110"/>
      <c r="G14" s="110"/>
      <c r="H14" s="110"/>
      <c r="I14" s="110"/>
      <c r="J14" s="111"/>
    </row>
    <row r="15" spans="1:11" s="4" customFormat="1" ht="81.599999999999994" customHeight="1" outlineLevel="1">
      <c r="A15" s="78" t="s">
        <v>1</v>
      </c>
      <c r="B15" s="87" t="s">
        <v>70</v>
      </c>
      <c r="C15" s="87" t="s">
        <v>64</v>
      </c>
      <c r="D15" s="107" t="s">
        <v>73</v>
      </c>
      <c r="E15" s="112"/>
      <c r="F15" s="112"/>
      <c r="G15" s="76"/>
      <c r="H15" s="84" t="s">
        <v>44</v>
      </c>
      <c r="I15" s="77" t="s">
        <v>76</v>
      </c>
      <c r="J15" s="75"/>
    </row>
    <row r="16" spans="1:11" s="4" customFormat="1" ht="79.8" customHeight="1" outlineLevel="1">
      <c r="A16" s="78"/>
      <c r="B16" s="87" t="s">
        <v>95</v>
      </c>
      <c r="C16" s="87" t="s">
        <v>64</v>
      </c>
      <c r="D16" s="107" t="s">
        <v>73</v>
      </c>
      <c r="E16" s="112"/>
      <c r="F16" s="112"/>
      <c r="G16" s="76"/>
      <c r="H16" s="84" t="s">
        <v>68</v>
      </c>
      <c r="I16" s="77" t="s">
        <v>3</v>
      </c>
      <c r="J16" s="75"/>
    </row>
    <row r="17" spans="1:10" ht="12" customHeight="1">
      <c r="A17" s="109" t="s">
        <v>74</v>
      </c>
      <c r="B17" s="110"/>
      <c r="C17" s="110"/>
      <c r="D17" s="110"/>
      <c r="E17" s="110"/>
      <c r="F17" s="110"/>
      <c r="G17" s="110"/>
      <c r="H17" s="110"/>
      <c r="I17" s="110"/>
      <c r="J17" s="111"/>
    </row>
    <row r="18" spans="1:10" ht="107.4" customHeight="1">
      <c r="A18" s="78" t="s">
        <v>2</v>
      </c>
      <c r="B18" s="77" t="s">
        <v>78</v>
      </c>
      <c r="C18" s="99" t="s">
        <v>75</v>
      </c>
      <c r="D18" s="107" t="s">
        <v>83</v>
      </c>
      <c r="E18" s="108"/>
      <c r="F18" s="108"/>
      <c r="G18" s="76"/>
      <c r="H18" s="84" t="s">
        <v>68</v>
      </c>
      <c r="I18" s="77" t="s">
        <v>3</v>
      </c>
      <c r="J18" s="75" t="e" vm="4">
        <v>#VALUE!</v>
      </c>
    </row>
    <row r="19" spans="1:10" ht="12" customHeight="1">
      <c r="A19" s="109" t="s">
        <v>86</v>
      </c>
      <c r="B19" s="110"/>
      <c r="C19" s="110"/>
      <c r="D19" s="110"/>
      <c r="E19" s="110"/>
      <c r="F19" s="110"/>
      <c r="G19" s="110"/>
      <c r="H19" s="110"/>
      <c r="I19" s="110"/>
      <c r="J19" s="111"/>
    </row>
    <row r="20" spans="1:10" ht="107.4" customHeight="1">
      <c r="A20" s="78" t="s">
        <v>77</v>
      </c>
      <c r="B20" s="77" t="s">
        <v>79</v>
      </c>
      <c r="C20" s="99" t="s">
        <v>80</v>
      </c>
      <c r="D20" s="107" t="s">
        <v>81</v>
      </c>
      <c r="E20" s="108"/>
      <c r="F20" s="108"/>
      <c r="G20" s="76"/>
      <c r="H20" s="84" t="s">
        <v>68</v>
      </c>
      <c r="I20" s="77" t="s">
        <v>38</v>
      </c>
      <c r="J20" s="75" t="e" vm="5">
        <v>#VALUE!</v>
      </c>
    </row>
    <row r="21" spans="1:10" ht="12" customHeight="1">
      <c r="A21" s="109" t="s">
        <v>98</v>
      </c>
      <c r="B21" s="110"/>
      <c r="C21" s="110"/>
      <c r="D21" s="110"/>
      <c r="E21" s="110"/>
      <c r="F21" s="110"/>
      <c r="G21" s="110"/>
      <c r="H21" s="110"/>
      <c r="I21" s="110"/>
      <c r="J21" s="111"/>
    </row>
    <row r="22" spans="1:10" ht="107.4" customHeight="1">
      <c r="A22" s="78" t="s">
        <v>99</v>
      </c>
      <c r="B22" s="77" t="s">
        <v>87</v>
      </c>
      <c r="C22" s="99" t="s">
        <v>88</v>
      </c>
      <c r="D22" s="107" t="s">
        <v>89</v>
      </c>
      <c r="E22" s="108"/>
      <c r="F22" s="108"/>
      <c r="G22" s="76"/>
      <c r="H22" s="100">
        <v>45661</v>
      </c>
      <c r="I22" s="77" t="s">
        <v>3</v>
      </c>
      <c r="J22" s="75" t="e" vm="6">
        <v>#VALUE!</v>
      </c>
    </row>
    <row r="23" spans="1:10" ht="12" customHeight="1"/>
    <row r="24" spans="1:10" ht="12" customHeight="1"/>
    <row r="25" spans="1:10" ht="12" customHeight="1"/>
    <row r="26" spans="1:10" ht="12" customHeight="1"/>
    <row r="27" spans="1:10" ht="12" customHeight="1"/>
    <row r="28" spans="1:10" ht="12" customHeight="1"/>
    <row r="29" spans="1:10" ht="12" customHeight="1"/>
    <row r="30" spans="1:10" ht="12" customHeight="1"/>
    <row r="31" spans="1:10" ht="12" customHeight="1"/>
    <row r="32" spans="1:10"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sheetData>
  <mergeCells count="29">
    <mergeCell ref="A19:J19"/>
    <mergeCell ref="D20:F20"/>
    <mergeCell ref="A21:J21"/>
    <mergeCell ref="D22:F22"/>
    <mergeCell ref="B5:D5"/>
    <mergeCell ref="H5:J5"/>
    <mergeCell ref="H6:J6"/>
    <mergeCell ref="H7:J7"/>
    <mergeCell ref="A8:D8"/>
    <mergeCell ref="A9:A10"/>
    <mergeCell ref="B9:B10"/>
    <mergeCell ref="C9:C10"/>
    <mergeCell ref="D9:G10"/>
    <mergeCell ref="H9:H10"/>
    <mergeCell ref="I9:I10"/>
    <mergeCell ref="J9:J10"/>
    <mergeCell ref="B1:D2"/>
    <mergeCell ref="B3:D3"/>
    <mergeCell ref="H3:J3"/>
    <mergeCell ref="B4:D4"/>
    <mergeCell ref="H4:J4"/>
    <mergeCell ref="D18:F18"/>
    <mergeCell ref="A11:J11"/>
    <mergeCell ref="A12:J12"/>
    <mergeCell ref="D13:F13"/>
    <mergeCell ref="D16:F16"/>
    <mergeCell ref="D15:F15"/>
    <mergeCell ref="A17:J17"/>
    <mergeCell ref="A14:J14"/>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K12" sqref="K12"/>
    </sheetView>
  </sheetViews>
  <sheetFormatPr defaultColWidth="8.77734375" defaultRowHeight="13.8"/>
  <cols>
    <col min="1" max="2" width="8.77734375" style="1"/>
    <col min="3" max="3" width="22.77734375" style="1" customWidth="1"/>
    <col min="4" max="6" width="8.77734375" style="1"/>
    <col min="7" max="7" width="18.77734375" style="1" customWidth="1"/>
    <col min="8" max="16384" width="8.77734375" style="1"/>
  </cols>
  <sheetData>
    <row r="1" spans="1:7" ht="22.2">
      <c r="A1" s="15" t="s">
        <v>11</v>
      </c>
      <c r="B1" s="16"/>
      <c r="C1" s="17"/>
      <c r="D1" s="17"/>
      <c r="E1" s="17"/>
      <c r="F1" s="17"/>
      <c r="G1" s="18"/>
    </row>
    <row r="2" spans="1:7" ht="14.25" customHeight="1">
      <c r="A2" s="15"/>
      <c r="B2" s="16"/>
      <c r="C2" s="17"/>
      <c r="D2" s="17"/>
      <c r="E2" s="17"/>
      <c r="F2" s="17"/>
      <c r="G2" s="18"/>
    </row>
    <row r="3" spans="1:7">
      <c r="B3" s="19" t="s">
        <v>10</v>
      </c>
      <c r="C3" s="17"/>
      <c r="D3" s="17"/>
      <c r="E3" s="17"/>
      <c r="F3" s="17"/>
      <c r="G3" s="18"/>
    </row>
    <row r="4" spans="1:7">
      <c r="B4" s="19" t="s">
        <v>4</v>
      </c>
      <c r="C4" s="89"/>
      <c r="D4" s="19"/>
      <c r="E4" s="19"/>
      <c r="F4" s="19"/>
      <c r="G4" s="19"/>
    </row>
    <row r="5" spans="1:7">
      <c r="A5" s="19"/>
      <c r="B5" s="19"/>
      <c r="C5" s="19"/>
      <c r="D5" s="19"/>
      <c r="E5" s="19"/>
      <c r="F5" s="19"/>
      <c r="G5" s="19"/>
    </row>
    <row r="6" spans="1:7">
      <c r="A6" s="19"/>
      <c r="B6" s="19"/>
      <c r="C6" s="19"/>
      <c r="D6" s="19"/>
      <c r="E6" s="19"/>
      <c r="F6" s="19"/>
      <c r="G6" s="19"/>
    </row>
    <row r="7" spans="1:7" ht="26.4">
      <c r="A7" s="19"/>
      <c r="B7" s="49" t="s">
        <v>17</v>
      </c>
      <c r="C7" s="50" t="s">
        <v>18</v>
      </c>
      <c r="D7" s="51" t="s">
        <v>38</v>
      </c>
      <c r="E7" s="50" t="s">
        <v>3</v>
      </c>
      <c r="F7" s="50" t="s">
        <v>39</v>
      </c>
      <c r="G7" s="52" t="s">
        <v>19</v>
      </c>
    </row>
    <row r="8" spans="1:7" s="101" customFormat="1" ht="26.4">
      <c r="A8" s="64"/>
      <c r="B8" s="65">
        <v>1</v>
      </c>
      <c r="C8" s="66" t="str">
        <f>'Module Register'!B4</f>
        <v>REG100 - User Registration</v>
      </c>
      <c r="D8" s="67">
        <f>'Module Register'!B6</f>
        <v>2</v>
      </c>
      <c r="E8" s="66">
        <f>'Module Register'!B7</f>
        <v>1</v>
      </c>
      <c r="F8" s="66">
        <f>'Module Register'!D6</f>
        <v>0</v>
      </c>
      <c r="G8" s="67">
        <f>'Module Register'!D7</f>
        <v>3</v>
      </c>
    </row>
    <row r="9" spans="1:7" ht="22.2" customHeight="1">
      <c r="A9" s="19"/>
      <c r="B9" s="96">
        <v>2</v>
      </c>
      <c r="C9" s="37" t="str">
        <f>'Module Login'!B4</f>
        <v>AUTH - User Login</v>
      </c>
      <c r="D9" s="97">
        <f>'Module Login'!B6</f>
        <v>2</v>
      </c>
      <c r="E9" s="97">
        <f>'Module Login'!B7</f>
        <v>3</v>
      </c>
      <c r="F9" s="97">
        <f>'Module Login'!D6</f>
        <v>0</v>
      </c>
      <c r="G9" s="98">
        <f>'Module Login'!D7</f>
        <v>5</v>
      </c>
    </row>
    <row r="10" spans="1:7">
      <c r="A10" s="19"/>
      <c r="B10" s="53"/>
      <c r="C10" s="54" t="s">
        <v>20</v>
      </c>
      <c r="D10" s="55">
        <f>SUM(D6:D9)</f>
        <v>4</v>
      </c>
      <c r="E10" s="55">
        <f>SUM(E6:E9)</f>
        <v>4</v>
      </c>
      <c r="F10" s="55">
        <f>SUM(F6:F9)</f>
        <v>0</v>
      </c>
      <c r="G10" s="56">
        <f>SUM(G6:G9)</f>
        <v>8</v>
      </c>
    </row>
    <row r="11" spans="1:7">
      <c r="A11" s="19"/>
      <c r="B11" s="20"/>
      <c r="C11" s="19"/>
      <c r="D11" s="21"/>
      <c r="E11" s="22"/>
      <c r="F11" s="22"/>
      <c r="G11" s="22"/>
    </row>
    <row r="12" spans="1:7">
      <c r="A12" s="19"/>
      <c r="B12" s="19"/>
      <c r="C12" s="19" t="s">
        <v>21</v>
      </c>
      <c r="D12" s="19"/>
      <c r="E12" s="23">
        <f>(D10+E10)*100/G10</f>
        <v>100</v>
      </c>
      <c r="F12" s="19" t="s">
        <v>22</v>
      </c>
      <c r="G12" s="24"/>
    </row>
    <row r="13" spans="1:7">
      <c r="A13" s="19"/>
      <c r="B13" s="19"/>
      <c r="C13" s="19" t="s">
        <v>23</v>
      </c>
      <c r="D13" s="19"/>
      <c r="E13" s="23">
        <f>D10*100/G10</f>
        <v>50</v>
      </c>
      <c r="F13" s="19" t="s">
        <v>22</v>
      </c>
      <c r="G13"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Module Register</vt:lpstr>
      <vt:lpstr>Module Login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HỨA CAO TRÍ</cp:lastModifiedBy>
  <cp:lastPrinted>2006-08-02T10:15:15Z</cp:lastPrinted>
  <dcterms:created xsi:type="dcterms:W3CDTF">2002-07-27T17:17:25Z</dcterms:created>
  <dcterms:modified xsi:type="dcterms:W3CDTF">2025-04-01T12:49:01Z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