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Git\Work\0908\"/>
    </mc:Choice>
  </mc:AlternateContent>
  <xr:revisionPtr revIDLastSave="0" documentId="13_ncr:1_{92279585-E827-4955-AFA1-CD64109746CA}" xr6:coauthVersionLast="47" xr6:coauthVersionMax="47" xr10:uidLastSave="{00000000-0000-0000-0000-000000000000}"/>
  <bookViews>
    <workbookView xWindow="-108" yWindow="-108" windowWidth="23256" windowHeight="12576" activeTab="4" xr2:uid="{D72F9FF4-5E15-4951-96BE-ADF41DA7590D}"/>
  </bookViews>
  <sheets>
    <sheet name="위험률" sheetId="2" r:id="rId1"/>
    <sheet name="정리" sheetId="4" r:id="rId2"/>
    <sheet name="코드" sheetId="1" r:id="rId3"/>
    <sheet name="사업비" sheetId="3" r:id="rId4"/>
    <sheet name="결합위험률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3" i="2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G16" i="1"/>
  <c r="G15" i="1"/>
  <c r="G14" i="1"/>
  <c r="G13" i="1"/>
  <c r="G12" i="1"/>
  <c r="G11" i="1"/>
  <c r="G1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<sst xmlns="http://schemas.openxmlformats.org/spreadsheetml/2006/main" count="649" uniqueCount="122">
  <si>
    <t>담보코드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</si>
  <si>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</si>
  <si>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</si>
  <si>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</si>
  <si>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</si>
  <si>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KEY</t>
    <phoneticPr fontId="1" type="noConversion"/>
  </si>
  <si>
    <t>담보명</t>
    <phoneticPr fontId="1" type="noConversion"/>
  </si>
  <si>
    <t>Qb</t>
  </si>
  <si>
    <t>위험률키</t>
    <phoneticPr fontId="1" type="noConversion"/>
  </si>
  <si>
    <t>가입연령</t>
    <phoneticPr fontId="1" type="noConversion"/>
  </si>
  <si>
    <t>x</t>
    <phoneticPr fontId="1" type="noConversion"/>
  </si>
  <si>
    <t>RiskCode</t>
    <phoneticPr fontId="1" type="noConversion"/>
  </si>
  <si>
    <t>RiskKey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</si>
  <si>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</si>
  <si>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</si>
  <si>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</si>
  <si>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</si>
  <si>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위험률명</t>
    <phoneticPr fontId="1" type="noConversion"/>
  </si>
  <si>
    <t>남자</t>
    <phoneticPr fontId="1" type="noConversion"/>
  </si>
  <si>
    <t>여자</t>
    <phoneticPr fontId="1" type="noConversion"/>
  </si>
  <si>
    <t>위험률코드</t>
    <phoneticPr fontId="1" type="noConversion"/>
  </si>
  <si>
    <t>갱신여부</t>
    <phoneticPr fontId="1" type="noConversion"/>
  </si>
  <si>
    <t>AMT</t>
    <phoneticPr fontId="1" type="noConversion"/>
  </si>
  <si>
    <t>가입금액</t>
    <phoneticPr fontId="1" type="noConversion"/>
  </si>
  <si>
    <t>alpha1</t>
    <phoneticPr fontId="1" type="noConversion"/>
  </si>
  <si>
    <t>alpha2</t>
    <phoneticPr fontId="1" type="noConversion"/>
  </si>
  <si>
    <t>beta1</t>
    <phoneticPr fontId="1" type="noConversion"/>
  </si>
  <si>
    <t>beta2</t>
    <phoneticPr fontId="1" type="noConversion"/>
  </si>
  <si>
    <t>beta5</t>
    <phoneticPr fontId="1" type="noConversion"/>
  </si>
  <si>
    <t>납입면제율명</t>
    <phoneticPr fontId="1" type="noConversion"/>
  </si>
  <si>
    <t>급부탈퇴율명</t>
    <phoneticPr fontId="1" type="noConversion"/>
  </si>
  <si>
    <t>급부지급률명</t>
    <phoneticPr fontId="1" type="noConversion"/>
  </si>
  <si>
    <t>betaPrime</t>
    <phoneticPr fontId="1" type="noConversion"/>
  </si>
  <si>
    <t>ce</t>
    <phoneticPr fontId="1" type="noConversion"/>
  </si>
  <si>
    <t>gamma</t>
    <phoneticPr fontId="1" type="noConversion"/>
  </si>
  <si>
    <t>γ</t>
    <phoneticPr fontId="1" type="noConversion"/>
  </si>
  <si>
    <t>sex</t>
    <phoneticPr fontId="1" type="noConversion"/>
  </si>
  <si>
    <t>n</t>
    <phoneticPr fontId="1" type="noConversion"/>
  </si>
  <si>
    <t>m</t>
    <phoneticPr fontId="1" type="noConversion"/>
  </si>
  <si>
    <t>납입주기</t>
    <phoneticPr fontId="1" type="noConversion"/>
  </si>
  <si>
    <t>성별</t>
    <phoneticPr fontId="1" type="noConversion"/>
  </si>
  <si>
    <t>납입기간</t>
    <phoneticPr fontId="1" type="noConversion"/>
  </si>
  <si>
    <t>보험기간</t>
    <phoneticPr fontId="1" type="noConversion"/>
  </si>
  <si>
    <t>mPrime</t>
    <phoneticPr fontId="1" type="noConversion"/>
  </si>
  <si>
    <t>S</t>
    <phoneticPr fontId="1" type="noConversion"/>
  </si>
  <si>
    <t>S비율</t>
    <phoneticPr fontId="1" type="noConversion"/>
  </si>
  <si>
    <t>손해조사비</t>
    <phoneticPr fontId="1" type="noConversion"/>
  </si>
  <si>
    <t>위험률키 정리</t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</si>
  <si>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</si>
  <si>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</si>
  <si>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</si>
  <si>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</si>
  <si>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'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</si>
  <si>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5</t>
    </r>
    <phoneticPr fontId="1" type="noConversion"/>
  </si>
  <si>
    <t>담보코드 정리</t>
    <phoneticPr fontId="1" type="noConversion"/>
  </si>
  <si>
    <t>Male</t>
    <phoneticPr fontId="1" type="noConversion"/>
  </si>
  <si>
    <t>Female</t>
    <phoneticPr fontId="1" type="noConversion"/>
  </si>
  <si>
    <t>Info</t>
    <phoneticPr fontId="1" type="noConversion"/>
  </si>
  <si>
    <t>급부번호</t>
  </si>
  <si>
    <t>급부탈퇴율코드</t>
  </si>
  <si>
    <t>급부탈퇴율명</t>
  </si>
  <si>
    <t>부담보기간</t>
  </si>
  <si>
    <t>급부지급률코드</t>
  </si>
  <si>
    <t>급부지급률명</t>
  </si>
  <si>
    <t>급부지급율</t>
  </si>
  <si>
    <t>감액률</t>
  </si>
  <si>
    <t>감액기간</t>
  </si>
  <si>
    <t>납입면제율코드</t>
  </si>
  <si>
    <t>납입면제율명</t>
  </si>
  <si>
    <t>무효해지기간</t>
  </si>
  <si>
    <t>BenefitNum</t>
    <phoneticPr fontId="1" type="noConversion"/>
  </si>
  <si>
    <t>ExitCode</t>
    <phoneticPr fontId="1" type="noConversion"/>
  </si>
  <si>
    <t>NonCov</t>
    <phoneticPr fontId="1" type="noConversion"/>
  </si>
  <si>
    <t>BenefitCode</t>
    <phoneticPr fontId="1" type="noConversion"/>
  </si>
  <si>
    <t>DefryRate</t>
    <phoneticPr fontId="1" type="noConversion"/>
  </si>
  <si>
    <t>ReducRate</t>
    <phoneticPr fontId="1" type="noConversion"/>
  </si>
  <si>
    <t>ReducPeriod</t>
    <phoneticPr fontId="1" type="noConversion"/>
  </si>
  <si>
    <t>GrantCode</t>
    <phoneticPr fontId="1" type="noConversion"/>
  </si>
  <si>
    <t>InvalidPeriod</t>
    <phoneticPr fontId="1" type="noConversion"/>
  </si>
  <si>
    <t>상품1</t>
    <phoneticPr fontId="1" type="noConversion"/>
  </si>
  <si>
    <t>위험률1</t>
    <phoneticPr fontId="1" type="noConversion"/>
  </si>
  <si>
    <t>위험률2</t>
  </si>
  <si>
    <t>위험률3</t>
  </si>
  <si>
    <t>위험률4</t>
  </si>
  <si>
    <t>위험률5</t>
  </si>
  <si>
    <t>위험률6</t>
  </si>
  <si>
    <t>위험률7</t>
  </si>
  <si>
    <t>Q1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</si>
  <si>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</si>
  <si>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</si>
  <si>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</si>
  <si>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</si>
  <si>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</si>
  <si>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Q2</t>
    <phoneticPr fontId="1" type="noConversion"/>
  </si>
  <si>
    <t>결합위험률키</t>
    <phoneticPr fontId="1" type="noConversion"/>
  </si>
  <si>
    <t>CombRiskKey</t>
    <phoneticPr fontId="1" type="noConversion"/>
  </si>
  <si>
    <t>Operation</t>
    <phoneticPr fontId="1" type="noConversion"/>
  </si>
  <si>
    <t>RiskKey(1)</t>
    <phoneticPr fontId="1" type="noConversion"/>
  </si>
  <si>
    <t>RiskName(1)</t>
    <phoneticPr fontId="1" type="noConversion"/>
  </si>
  <si>
    <t>RiskKey(2)</t>
  </si>
  <si>
    <t>RiskName(2)</t>
  </si>
  <si>
    <t>RiskKey(3)</t>
  </si>
  <si>
    <t>RiskName(3)</t>
  </si>
  <si>
    <t>RiskKey(4)</t>
  </si>
  <si>
    <t>RiskName(4)</t>
  </si>
  <si>
    <t>RiskKey(5)</t>
  </si>
  <si>
    <t>RiskName(5)</t>
  </si>
  <si>
    <t>RiskKey(6)</t>
  </si>
  <si>
    <t>RiskName(6)</t>
  </si>
  <si>
    <t>RiskKey(7)</t>
    <phoneticPr fontId="1" type="noConversion"/>
  </si>
  <si>
    <t>RiskName(7)</t>
    <phoneticPr fontId="1" type="noConversion"/>
  </si>
  <si>
    <t>RiskKey(8)</t>
    <phoneticPr fontId="1" type="noConversion"/>
  </si>
  <si>
    <t>RiskName(9)</t>
  </si>
  <si>
    <t>Test1</t>
    <phoneticPr fontId="1" type="noConversion"/>
  </si>
  <si>
    <t>Qx1</t>
    <phoneticPr fontId="1" type="noConversion"/>
  </si>
  <si>
    <t>Test2</t>
    <phoneticPr fontId="1" type="noConversion"/>
  </si>
  <si>
    <t>Qx2</t>
    <phoneticPr fontId="1" type="noConversion"/>
  </si>
  <si>
    <t>Qx3</t>
    <phoneticPr fontId="1" type="noConversion"/>
  </si>
  <si>
    <t>결합위험률 Operation 컬럼</t>
    <phoneticPr fontId="1" type="noConversion"/>
  </si>
  <si>
    <t>의미</t>
    <phoneticPr fontId="1" type="noConversion"/>
  </si>
  <si>
    <t>q1+q2+q3+…</t>
    <phoneticPr fontId="1" type="noConversion"/>
  </si>
  <si>
    <t>q1+q2 - q1*q2/2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</si>
</sst>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Calibri"/>
      <family val="3"/>
      <charset val="161"/>
    </font>
    <font>
      <sz val="11"/>
      <color theme="0" tint="-0.499984740745262"/>
      <name val="맑은 고딕"/>
      <family val="3"/>
      <charset val="129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4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3" fillId="2" borderId="0" xfId="0" applyFont="1" applyFill="1">
      <alignment vertical="center"/>
    </xf>
    <xf numFmtId="0" fontId="6" fillId="16" borderId="0" xfId="0" applyFont="1" applyFill="1">
      <alignment vertical="center"/>
    </xf>
    <xf numFmtId="0" fontId="7" fillId="16" borderId="0" xfId="0" applyFont="1" applyFill="1">
      <alignment vertical="center"/>
    </xf>
    <xf numFmtId="0" fontId="0" fillId="2" borderId="5" xfId="0" applyFill="1" applyBorder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4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family val="3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78D01-3141-4348-8298-9FDECCE7DB20}" name="Tab위험률" displayName="Tab위험률" ref="A2:J492" totalsRowShown="0" dataDxfId="93">
  <tableColumns count="10">
    <tableColumn id="1" xr3:uid="{79DC565B-F670-448E-9F1B-EFE992ABE84E}" name="RiskKey" dataDxfId="92"/>
    <tableColumn id="2" xr3:uid="{15DA932D-3838-40A5-911F-CBD2D6947FEA}" name="RiskCode" dataDxfId="91">
      <calculatedColumnFormula>Tab위험률[[#This Row],[RiskKey]]</calculatedColumnFormula>
    </tableColumn>
    <tableColumn id="3" xr3:uid="{DA6914E6-B21C-4F4B-AB72-9CB6FEE80C9E}" name="Sub1" dataDxfId="90"/>
    <tableColumn id="4" xr3:uid="{47456C7F-62F8-46A1-9485-558477F168AF}" name="Sub2" dataDxfId="89"/>
    <tableColumn id="5" xr3:uid="{D7DF4E90-3243-45C8-BDC1-4A86102794D9}" name="Sub3" dataDxfId="88"/>
    <tableColumn id="6" xr3:uid="{3B221D88-8DAD-4A18-B016-ACF904742DCD}" name="Sub4" dataDxfId="87"/>
    <tableColumn id="7" xr3:uid="{1E320AA1-780F-4AB0-9A5A-874ABBFB37EB}" name="x" dataDxfId="86"/>
    <tableColumn id="8" xr3:uid="{042CC5F0-DA20-4695-8724-64D9E5EAC4B4}" name="Male" dataDxfId="85"/>
    <tableColumn id="9" xr3:uid="{24DCDC70-961C-4BA5-808D-6764762416F6}" name="Female" dataDxfId="84"/>
    <tableColumn id="10" xr3:uid="{68ED30EC-1A85-4C0F-839D-6EE2337E86DE}" name="Info" dataDxfId="83">
      <calculatedColumnFormula>VLOOKUP(Tab위험률[[#This Row],[RiskKey]], Tab위험률키[],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90906-635B-4B8B-8391-42DD6D7B01E7}" name="Tab위험률키" displayName="Tab위험률키" ref="A3:B10" totalsRowShown="0" headerRowDxfId="82" dataDxfId="81">
  <autoFilter ref="A3:B10" xr:uid="{F0790906-635B-4B8B-8391-42DD6D7B01E7}"/>
  <tableColumns count="2">
    <tableColumn id="1" xr3:uid="{BE1909E9-8DFD-4D5C-9AE8-894B190CC65B}" name="위험률키" dataDxfId="80"/>
    <tableColumn id="2" xr3:uid="{6806F0D6-89B6-4DC9-8BF7-B8EE912C6260}" name="위험률명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ED1592-581B-4D23-B1C9-A99D1CC11BD0}" name="Tab담보코드" displayName="Tab담보코드" ref="F3:G4" totalsRowShown="0" headerRowDxfId="78" dataDxfId="77">
  <autoFilter ref="F3:G4" xr:uid="{26ED1592-581B-4D23-B1C9-A99D1CC11BD0}"/>
  <tableColumns count="2">
    <tableColumn id="1" xr3:uid="{B35749A2-8DA0-4E88-9898-D00E5F91F5B3}" name="담보코드" dataDxfId="76"/>
    <tableColumn id="2" xr3:uid="{2C11D655-D252-4800-8FB4-7334449CF047}" name="담보명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F1F5D0-4DE6-4E72-AC93-F6658C48A1EB}" name="Tab코드" displayName="Tab코드" ref="A2:S81" totalsRowShown="0" headerRowDxfId="22" dataDxfId="23" headerRowBorderDxfId="43" tableBorderDxfId="74" totalsRowBorderDxfId="73">
  <autoFilter ref="A2:S81" xr:uid="{B7F1F5D0-4DE6-4E72-AC93-F6658C48A1EB}"/>
  <tableColumns count="19">
    <tableColumn id="1" xr3:uid="{9D22FCD4-1A06-4FE5-8CB0-A8B9FBA821EC}" name="담보코드" dataDxfId="42"/>
    <tableColumn id="2" xr3:uid="{A71590DE-337B-416C-8A61-571877B6B71D}" name="담보명" dataDxfId="41"/>
    <tableColumn id="3" xr3:uid="{58684E5D-85D6-412C-B5B6-D2AB0E24A736}" name="sub1" dataDxfId="40"/>
    <tableColumn id="4" xr3:uid="{39401272-EF91-45F8-897C-F82F47CA11F8}" name="sub2" dataDxfId="39"/>
    <tableColumn id="5" xr3:uid="{AB30D454-AEEE-4431-8229-B4D94C7090FE}" name="sub3" dataDxfId="38"/>
    <tableColumn id="6" xr3:uid="{94157587-749D-444D-A28E-485FF6A3746D}" name="sub4" dataDxfId="37"/>
    <tableColumn id="7" xr3:uid="{4FBB6494-B6DD-4572-826B-1F9198D31338}" name="KEY" dataDxfId="36"/>
    <tableColumn id="8" xr3:uid="{1255C87A-758E-48FF-85C7-18D04589A5CF}" name="BenefitNum" dataDxfId="35"/>
    <tableColumn id="9" xr3:uid="{B4236CFF-42DE-4399-86A3-762E3F73E7EF}" name="ExitCode" dataDxfId="34"/>
    <tableColumn id="10" xr3:uid="{7D8FF776-0077-4A00-9069-0568F1848C62}" name="급부탈퇴율명" dataDxfId="33">
      <calculatedColumnFormula>IF(I3&lt;&gt;"",VLOOKUP(I3,Tab위험률키[],2,FALSE), "")</calculatedColumnFormula>
    </tableColumn>
    <tableColumn id="11" xr3:uid="{64BC1760-448F-40E8-8108-78C6BDAB135D}" name="NonCov" dataDxfId="32"/>
    <tableColumn id="12" xr3:uid="{D45BC053-AD35-4C05-80D0-BAEC2E23EEF5}" name="BenefitCode" dataDxfId="31"/>
    <tableColumn id="13" xr3:uid="{44FAB8E2-26CC-4384-9C4B-2014BE7E2D88}" name="급부지급률명" dataDxfId="30">
      <calculatedColumnFormula>IF(L3&lt;&gt;"",VLOOKUP(L3,Tab위험률키[],2,FALSE), "")</calculatedColumnFormula>
    </tableColumn>
    <tableColumn id="14" xr3:uid="{F83A889D-725C-46C7-A44D-81751E196ACA}" name="DefryRate" dataDxfId="29"/>
    <tableColumn id="15" xr3:uid="{5E4B306F-A81B-4B62-B505-2241F618CD01}" name="ReducRate" dataDxfId="28"/>
    <tableColumn id="16" xr3:uid="{2092426A-FD7D-41EF-922C-9B3EE7C8AC7A}" name="ReducPeriod" dataDxfId="27"/>
    <tableColumn id="17" xr3:uid="{76CBBE03-1ADF-4CA3-9436-F546C42FA9E5}" name="GrantCode" dataDxfId="26"/>
    <tableColumn id="18" xr3:uid="{1C60DEE9-23CC-4A72-85E0-52E007CA5F43}" name="납입면제율명" dataDxfId="25">
      <calculatedColumnFormula>IF(Q3&lt;&gt;"",VLOOKUP(Q3,Tab위험률키[],2,FALSE), "")</calculatedColumnFormula>
    </tableColumn>
    <tableColumn id="19" xr3:uid="{5B264164-6478-4961-9DD5-857114D72711}" name="InvalidPeriod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F9398-8926-4F6B-AF2B-8C06048DEFA9}" name="Tab사업비" displayName="Tab사업비" ref="A2:V22" totalsRowShown="0" headerRowDxfId="72" dataDxfId="70" headerRowBorderDxfId="71" tableBorderDxfId="69">
  <autoFilter ref="A2:V22" xr:uid="{7DBF9398-8926-4F6B-AF2B-8C06048DEFA9}"/>
  <tableColumns count="22">
    <tableColumn id="1" xr3:uid="{13148596-B31F-4E58-9A4C-E4D148F8481A}" name="담보코드" dataDxfId="68"/>
    <tableColumn id="2" xr3:uid="{785FCDAF-C943-448E-9DFC-AD6447DBFCE0}" name="담보명" dataDxfId="67">
      <calculatedColumnFormula>VLOOKUP(Tab사업비[[#This Row],[담보코드]], Tab담보코드[], 2, FALSE)</calculatedColumnFormula>
    </tableColumn>
    <tableColumn id="3" xr3:uid="{416E59A0-4153-460D-B13A-22E6FF030CA1}" name="sub1" dataDxfId="66"/>
    <tableColumn id="4" xr3:uid="{59C4C521-4DC6-4B12-AC38-24443BB9E5E2}" name="sub2" dataDxfId="65"/>
    <tableColumn id="5" xr3:uid="{3B2AF17D-1C19-4485-B658-E2C0A6A0F8A3}" name="sub3" dataDxfId="64"/>
    <tableColumn id="6" xr3:uid="{AF47197B-729A-44F4-A1C6-D248D7DB70CA}" name="sub4" dataDxfId="63"/>
    <tableColumn id="7" xr3:uid="{9E823DA5-4365-4E9B-AF17-F8EC4DEF296A}" name="KEY" dataDxfId="62"/>
    <tableColumn id="8" xr3:uid="{A703487A-2BAB-475B-A29C-331A1C07932A}" name="sex" dataDxfId="61"/>
    <tableColumn id="9" xr3:uid="{72659132-FDD4-40C4-BB32-06C382F46CE0}" name="x" dataDxfId="60"/>
    <tableColumn id="10" xr3:uid="{A891BA19-B38D-43D7-A50F-9AD0B4A4DD60}" name="n" dataDxfId="59"/>
    <tableColumn id="11" xr3:uid="{A76072EF-9951-4AE0-A367-05C7B0B2FC1D}" name="m" dataDxfId="58"/>
    <tableColumn id="12" xr3:uid="{DB2AB7BB-DB7D-45C5-8F66-FF34D66B32E1}" name="mPrime" dataDxfId="57"/>
    <tableColumn id="13" xr3:uid="{72B51E86-4A0C-459D-8E1C-D665E1C68554}" name="AMT" dataDxfId="56" dataCellStyle="쉼표 [0]"/>
    <tableColumn id="14" xr3:uid="{B982487C-ED23-4C18-BF7D-EB776C9E4A02}" name="S" dataDxfId="55"/>
    <tableColumn id="15" xr3:uid="{64491889-9E0E-46DE-8104-1F3CE15B6C72}" name="alpha1" dataDxfId="54"/>
    <tableColumn id="16" xr3:uid="{85103BE9-07BB-4E28-861B-0D8F63E6E8E8}" name="alpha2" dataDxfId="53"/>
    <tableColumn id="17" xr3:uid="{D82A59A3-11AC-4223-B3F9-6C8E9E2481CC}" name="beta1" dataDxfId="52"/>
    <tableColumn id="18" xr3:uid="{F1868858-CF48-4CC0-B802-D11CEF998600}" name="beta2" dataDxfId="51"/>
    <tableColumn id="19" xr3:uid="{04E112AD-18EA-49F5-B0C2-4EF1F4148355}" name="betaPrime" dataDxfId="50"/>
    <tableColumn id="20" xr3:uid="{50D602DB-B005-47DB-AC55-3673E09B6674}" name="beta5" dataDxfId="49"/>
    <tableColumn id="21" xr3:uid="{078E1488-49B5-4510-8F85-00598F1CCA4E}" name="ce" dataDxfId="48"/>
    <tableColumn id="22" xr3:uid="{64751DCD-4790-4491-9BC9-93915602C0D4}" name="gamma" dataDxfId="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792D8B-4CF6-4D69-9EA6-F6BE4E9AB453}" name="Tab결합위험률" displayName="Tab결합위험률" ref="A2:R21" totalsRowShown="0" headerRowDxfId="21" dataDxfId="20" headerRowBorderDxfId="18" tableBorderDxfId="19">
  <autoFilter ref="A2:R21" xr:uid="{2A792D8B-4CF6-4D69-9EA6-F6BE4E9AB453}"/>
  <tableColumns count="18">
    <tableColumn id="1" xr3:uid="{25EE5C06-7712-458C-A302-DAFF497D3B81}" name="CombRiskKey" dataDxfId="17"/>
    <tableColumn id="2" xr3:uid="{1A8AC7B3-E7AA-4BEF-8BDE-0B99E9F0D731}" name="Operation" dataDxfId="16"/>
    <tableColumn id="3" xr3:uid="{1E9C2BA4-AC39-41BC-B97D-08147B1DC114}" name="RiskKey(1)" dataDxfId="15"/>
    <tableColumn id="11" xr3:uid="{F669CDEF-ECBA-4634-B700-672424864611}" name="RiskName(1)" dataDxfId="7">
      <calculatedColumnFormula>_xlfn.IFNA(VLOOKUP(Tab결합위험률[[#This Row],[RiskKey(1)]],Tab위험률키[#Data], 2,FALSE), "")</calculatedColumnFormula>
    </tableColumn>
    <tableColumn id="4" xr3:uid="{C56E836D-A16F-436B-91FE-698D089FDA08}" name="RiskKey(2)" dataDxfId="14"/>
    <tableColumn id="12" xr3:uid="{C17EA131-C25D-483C-B3A3-34A5F64D7993}" name="RiskName(2)" dataDxfId="6">
      <calculatedColumnFormula>_xlfn.IFNA(VLOOKUP(Tab결합위험률[[#This Row],[RiskKey(2)]], Tab위험률키[#Data], 2,FALSE), "")</calculatedColumnFormula>
    </tableColumn>
    <tableColumn id="5" xr3:uid="{1701CF4F-BE84-42AE-852C-03FDEC7C52F3}" name="RiskKey(3)" dataDxfId="13"/>
    <tableColumn id="13" xr3:uid="{3EFB201C-1C78-45CD-8010-A405C6862F03}" name="RiskName(3)" dataDxfId="5">
      <calculatedColumnFormula>_xlfn.IFNA(VLOOKUP(Tab결합위험률[[#This Row],[RiskKey(3)]], Tab위험률키[#Data], 2,FALSE), "")</calculatedColumnFormula>
    </tableColumn>
    <tableColumn id="6" xr3:uid="{B9F8B2E7-EC8D-41BC-A28C-7F390EF63369}" name="RiskKey(4)" dataDxfId="12"/>
    <tableColumn id="14" xr3:uid="{8765911B-97DF-499F-BF14-73F41DF4B4D1}" name="RiskName(4)" dataDxfId="4">
      <calculatedColumnFormula>_xlfn.IFNA(VLOOKUP(Tab결합위험률[[#This Row],[RiskKey(4)]],Tab위험률키[#Data], 2,FALSE), "")</calculatedColumnFormula>
    </tableColumn>
    <tableColumn id="7" xr3:uid="{F65EE822-96BF-476A-938B-118CE463000F}" name="RiskKey(5)" dataDxfId="11"/>
    <tableColumn id="8" xr3:uid="{4606DF93-418B-4E5C-AF82-E80E481A1C97}" name="RiskName(5)" dataDxfId="3">
      <calculatedColumnFormula>_xlfn.IFNA(VLOOKUP(Tab결합위험률[[#This Row],[RiskKey(5)]], Tab위험률키[#Data], 2,FALSE), "")</calculatedColumnFormula>
    </tableColumn>
    <tableColumn id="9" xr3:uid="{C1AE485E-5574-42C2-8978-1E59840ABC97}" name="RiskKey(6)" dataDxfId="10"/>
    <tableColumn id="10" xr3:uid="{7FBC4286-A113-4674-80E0-633ABB302A5D}" name="RiskName(6)" dataDxfId="2">
      <calculatedColumnFormula>_xlfn.IFNA(VLOOKUP(Tab결합위험률[[#This Row],[RiskKey(6)]], Tab위험률키[#Data], 2,FALSE), "")</calculatedColumnFormula>
    </tableColumn>
    <tableColumn id="15" xr3:uid="{EDA98835-0153-4FEC-B870-F1DA40EC2090}" name="RiskKey(7)" dataDxfId="9"/>
    <tableColumn id="16" xr3:uid="{E3C48232-93D4-4993-B343-F35BB126B092}" name="RiskName(7)" dataDxfId="1">
      <calculatedColumnFormula>_xlfn.IFNA(VLOOKUP(Tab결합위험률[[#This Row],[RiskKey(7)]],Tab위험률키[#Data], 2,FALSE), "")</calculatedColumnFormula>
    </tableColumn>
    <tableColumn id="17" xr3:uid="{4D3E2474-4E19-43A2-8666-BAC9CFD43BDA}" name="RiskKey(8)" dataDxfId="8"/>
    <tableColumn id="18" xr3:uid="{B70CB1E1-537E-4567-957C-6A7D5F2D5648}" name="RiskName(9)" dataDxfId="0">
      <calculatedColumnFormula>_xlfn.IFNA(VLOOKUP(Tab결합위험률[[#This Row],[RiskKey(8)]], Tab위험률키[#Data], 2,FALSE),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C0C-364D-4B82-B795-E268157E2692}">
  <dimension ref="A1:K492"/>
  <sheetViews>
    <sheetView workbookViewId="0">
      <pane ySplit="2" topLeftCell="A3" activePane="bottomLeft" state="frozen"/>
      <selection pane="bottomLeft" activeCell="M8" sqref="M8"/>
    </sheetView>
  </sheetViews>
  <sheetFormatPr defaultRowHeight="17.399999999999999"/>
  <cols>
    <col min="1" max="1" width="9.296875" style="9" customWidth="1"/>
    <col min="2" max="2" width="10.3984375" style="9" customWidth="1"/>
    <col min="3" max="9" width="8.796875" style="9"/>
    <col min="10" max="10" width="14.796875" style="9" bestFit="1" customWidth="1"/>
    <col min="11" max="11" width="1" style="9" customWidth="1"/>
    <col min="12" max="16384" width="8.796875" style="10"/>
  </cols>
  <sheetData>
    <row r="1" spans="1:11">
      <c r="A1" s="9" t="s">
        <v>8</v>
      </c>
      <c r="B1" s="9" t="s">
        <v>20</v>
      </c>
      <c r="G1" s="9" t="s">
        <v>9</v>
      </c>
      <c r="H1" s="9" t="s">
        <v>18</v>
      </c>
      <c r="I1" s="9" t="s">
        <v>19</v>
      </c>
      <c r="J1" s="9" t="s">
        <v>17</v>
      </c>
    </row>
    <row r="2" spans="1:11">
      <c r="A2" s="5" t="s">
        <v>12</v>
      </c>
      <c r="B2" s="6" t="s">
        <v>11</v>
      </c>
      <c r="C2" s="7" t="s">
        <v>13</v>
      </c>
      <c r="D2" s="7" t="s">
        <v>14</v>
      </c>
      <c r="E2" s="7" t="s">
        <v>15</v>
      </c>
      <c r="F2" s="7" t="s">
        <v>16</v>
      </c>
      <c r="G2" s="2" t="s">
        <v>10</v>
      </c>
      <c r="H2" s="3" t="s">
        <v>55</v>
      </c>
      <c r="I2" s="3" t="s">
        <v>56</v>
      </c>
      <c r="J2" s="4" t="s">
        <v>57</v>
      </c>
      <c r="K2" s="12"/>
    </row>
    <row r="3" spans="1:11">
      <c r="A3" s="9" t="s">
        <v>92</v>
      </c>
      <c r="B3" s="9" t="str">
        <f>Tab위험률[[#This Row],[RiskKey]]</f>
        <v>Q7</v>
      </c>
      <c r="G3" s="9">
        <v>0</v>
      </c>
      <c r="H3" s="9">
        <f>0.1</f>
        <v>0.1</v>
      </c>
      <c r="I3" s="9">
        <v>0.1</v>
      </c>
      <c r="J3" s="9" t="str">
        <f>VLOOKUP(Tab위험률[[#This Row],[RiskKey]], Tab위험률키[], 2, FALSE)</f>
        <v>위험률7</v>
      </c>
    </row>
    <row r="4" spans="1:11">
      <c r="A4" s="9" t="s">
        <v>92</v>
      </c>
      <c r="B4" s="9" t="str">
        <f>Tab위험률[[#This Row],[RiskKey]]</f>
        <v>Q7</v>
      </c>
      <c r="G4" s="9">
        <v>1</v>
      </c>
      <c r="H4" s="9">
        <f t="shared" ref="H4:H67" si="0">0.1</f>
        <v>0.1</v>
      </c>
      <c r="I4" s="9">
        <v>0.1</v>
      </c>
      <c r="J4" s="9" t="str">
        <f>VLOOKUP(Tab위험률[[#This Row],[RiskKey]], Tab위험률키[], 2, FALSE)</f>
        <v>위험률7</v>
      </c>
    </row>
    <row r="5" spans="1:11">
      <c r="A5" s="9" t="s">
        <v>92</v>
      </c>
      <c r="B5" s="9" t="str">
        <f>Tab위험률[[#This Row],[RiskKey]]</f>
        <v>Q7</v>
      </c>
      <c r="G5" s="9">
        <v>2</v>
      </c>
      <c r="H5" s="9">
        <f t="shared" si="0"/>
        <v>0.1</v>
      </c>
      <c r="I5" s="9">
        <v>0.1</v>
      </c>
      <c r="J5" s="9" t="str">
        <f>VLOOKUP(Tab위험률[[#This Row],[RiskKey]], Tab위험률키[], 2, FALSE)</f>
        <v>위험률7</v>
      </c>
    </row>
    <row r="6" spans="1:11">
      <c r="A6" s="9" t="s">
        <v>92</v>
      </c>
      <c r="B6" s="9" t="str">
        <f>Tab위험률[[#This Row],[RiskKey]]</f>
        <v>Q7</v>
      </c>
      <c r="G6" s="9">
        <v>3</v>
      </c>
      <c r="H6" s="9">
        <f t="shared" si="0"/>
        <v>0.1</v>
      </c>
      <c r="I6" s="9">
        <v>0.1</v>
      </c>
      <c r="J6" s="9" t="str">
        <f>VLOOKUP(Tab위험률[[#This Row],[RiskKey]], Tab위험률키[], 2, FALSE)</f>
        <v>위험률7</v>
      </c>
    </row>
    <row r="7" spans="1:11">
      <c r="A7" s="9" t="s">
        <v>92</v>
      </c>
      <c r="B7" s="9" t="str">
        <f>Tab위험률[[#This Row],[RiskKey]]</f>
        <v>Q7</v>
      </c>
      <c r="G7" s="9">
        <v>4</v>
      </c>
      <c r="H7" s="9">
        <f t="shared" si="0"/>
        <v>0.1</v>
      </c>
      <c r="I7" s="9">
        <v>0.1</v>
      </c>
      <c r="J7" s="9" t="str">
        <f>VLOOKUP(Tab위험률[[#This Row],[RiskKey]], Tab위험률키[], 2, FALSE)</f>
        <v>위험률7</v>
      </c>
    </row>
    <row r="8" spans="1:11">
      <c r="A8" s="9" t="s">
        <v>92</v>
      </c>
      <c r="B8" s="9" t="str">
        <f>Tab위험률[[#This Row],[RiskKey]]</f>
        <v>Q7</v>
      </c>
      <c r="G8" s="9">
        <v>5</v>
      </c>
      <c r="H8" s="9">
        <f t="shared" si="0"/>
        <v>0.1</v>
      </c>
      <c r="I8" s="9">
        <v>0.1</v>
      </c>
      <c r="J8" s="9" t="str">
        <f>VLOOKUP(Tab위험률[[#This Row],[RiskKey]], Tab위험률키[], 2, FALSE)</f>
        <v>위험률7</v>
      </c>
    </row>
    <row r="9" spans="1:11">
      <c r="A9" s="9" t="s">
        <v>92</v>
      </c>
      <c r="B9" s="9" t="str">
        <f>Tab위험률[[#This Row],[RiskKey]]</f>
        <v>Q7</v>
      </c>
      <c r="G9" s="9">
        <v>6</v>
      </c>
      <c r="H9" s="9">
        <f t="shared" si="0"/>
        <v>0.1</v>
      </c>
      <c r="I9" s="9">
        <v>0.1</v>
      </c>
      <c r="J9" s="9" t="str">
        <f>VLOOKUP(Tab위험률[[#This Row],[RiskKey]], Tab위험률키[], 2, FALSE)</f>
        <v>위험률7</v>
      </c>
    </row>
    <row r="10" spans="1:11">
      <c r="A10" s="9" t="s">
        <v>92</v>
      </c>
      <c r="B10" s="9" t="str">
        <f>Tab위험률[[#This Row],[RiskKey]]</f>
        <v>Q7</v>
      </c>
      <c r="G10" s="9">
        <v>7</v>
      </c>
      <c r="H10" s="9">
        <f t="shared" si="0"/>
        <v>0.1</v>
      </c>
      <c r="I10" s="9">
        <v>0.1</v>
      </c>
      <c r="J10" s="9" t="str">
        <f>VLOOKUP(Tab위험률[[#This Row],[RiskKey]], Tab위험률키[], 2, FALSE)</f>
        <v>위험률7</v>
      </c>
    </row>
    <row r="11" spans="1:11">
      <c r="A11" s="9" t="s">
        <v>92</v>
      </c>
      <c r="B11" s="9" t="str">
        <f>Tab위험률[[#This Row],[RiskKey]]</f>
        <v>Q7</v>
      </c>
      <c r="G11" s="9">
        <v>8</v>
      </c>
      <c r="H11" s="9">
        <f t="shared" si="0"/>
        <v>0.1</v>
      </c>
      <c r="I11" s="9">
        <v>0.1</v>
      </c>
      <c r="J11" s="9" t="str">
        <f>VLOOKUP(Tab위험률[[#This Row],[RiskKey]], Tab위험률키[], 2, FALSE)</f>
        <v>위험률7</v>
      </c>
    </row>
    <row r="12" spans="1:11">
      <c r="A12" s="9" t="s">
        <v>92</v>
      </c>
      <c r="B12" s="9" t="str">
        <f>Tab위험률[[#This Row],[RiskKey]]</f>
        <v>Q7</v>
      </c>
      <c r="G12" s="9">
        <v>9</v>
      </c>
      <c r="H12" s="9">
        <f t="shared" si="0"/>
        <v>0.1</v>
      </c>
      <c r="I12" s="9">
        <v>0.1</v>
      </c>
      <c r="J12" s="9" t="str">
        <f>VLOOKUP(Tab위험률[[#This Row],[RiskKey]], Tab위험률키[], 2, FALSE)</f>
        <v>위험률7</v>
      </c>
    </row>
    <row r="13" spans="1:11">
      <c r="A13" s="9" t="s">
        <v>92</v>
      </c>
      <c r="B13" s="9" t="str">
        <f>Tab위험률[[#This Row],[RiskKey]]</f>
        <v>Q7</v>
      </c>
      <c r="G13" s="9">
        <v>10</v>
      </c>
      <c r="H13" s="9">
        <f t="shared" si="0"/>
        <v>0.1</v>
      </c>
      <c r="I13" s="9">
        <v>0.1</v>
      </c>
      <c r="J13" s="9" t="str">
        <f>VLOOKUP(Tab위험률[[#This Row],[RiskKey]], Tab위험률키[], 2, FALSE)</f>
        <v>위험률7</v>
      </c>
    </row>
    <row r="14" spans="1:11">
      <c r="A14" s="9" t="s">
        <v>92</v>
      </c>
      <c r="B14" s="9" t="str">
        <f>Tab위험률[[#This Row],[RiskKey]]</f>
        <v>Q7</v>
      </c>
      <c r="G14" s="9">
        <v>11</v>
      </c>
      <c r="H14" s="9">
        <f t="shared" si="0"/>
        <v>0.1</v>
      </c>
      <c r="I14" s="9">
        <v>0.1</v>
      </c>
      <c r="J14" s="9" t="str">
        <f>VLOOKUP(Tab위험률[[#This Row],[RiskKey]], Tab위험률키[], 2, FALSE)</f>
        <v>위험률7</v>
      </c>
    </row>
    <row r="15" spans="1:11">
      <c r="A15" s="9" t="s">
        <v>92</v>
      </c>
      <c r="B15" s="9" t="str">
        <f>Tab위험률[[#This Row],[RiskKey]]</f>
        <v>Q7</v>
      </c>
      <c r="G15" s="9">
        <v>12</v>
      </c>
      <c r="H15" s="9">
        <f t="shared" si="0"/>
        <v>0.1</v>
      </c>
      <c r="I15" s="9">
        <v>0.1</v>
      </c>
      <c r="J15" s="9" t="str">
        <f>VLOOKUP(Tab위험률[[#This Row],[RiskKey]], Tab위험률키[], 2, FALSE)</f>
        <v>위험률7</v>
      </c>
    </row>
    <row r="16" spans="1:11">
      <c r="A16" s="9" t="s">
        <v>92</v>
      </c>
      <c r="B16" s="9" t="str">
        <f>Tab위험률[[#This Row],[RiskKey]]</f>
        <v>Q7</v>
      </c>
      <c r="G16" s="9">
        <v>13</v>
      </c>
      <c r="H16" s="9">
        <f t="shared" si="0"/>
        <v>0.1</v>
      </c>
      <c r="I16" s="9">
        <v>0.1</v>
      </c>
      <c r="J16" s="9" t="str">
        <f>VLOOKUP(Tab위험률[[#This Row],[RiskKey]], Tab위험률키[], 2, FALSE)</f>
        <v>위험률7</v>
      </c>
    </row>
    <row r="17" spans="1:10">
      <c r="A17" s="9" t="s">
        <v>92</v>
      </c>
      <c r="B17" s="9" t="str">
        <f>Tab위험률[[#This Row],[RiskKey]]</f>
        <v>Q7</v>
      </c>
      <c r="G17" s="9">
        <v>14</v>
      </c>
      <c r="H17" s="9">
        <f t="shared" si="0"/>
        <v>0.1</v>
      </c>
      <c r="I17" s="9">
        <v>0.1</v>
      </c>
      <c r="J17" s="9" t="str">
        <f>VLOOKUP(Tab위험률[[#This Row],[RiskKey]], Tab위험률키[], 2, FALSE)</f>
        <v>위험률7</v>
      </c>
    </row>
    <row r="18" spans="1:10">
      <c r="A18" s="9" t="s">
        <v>92</v>
      </c>
      <c r="B18" s="9" t="str">
        <f>Tab위험률[[#This Row],[RiskKey]]</f>
        <v>Q7</v>
      </c>
      <c r="G18" s="9">
        <v>15</v>
      </c>
      <c r="H18" s="9">
        <f t="shared" si="0"/>
        <v>0.1</v>
      </c>
      <c r="I18" s="9">
        <v>0.1</v>
      </c>
      <c r="J18" s="9" t="str">
        <f>VLOOKUP(Tab위험률[[#This Row],[RiskKey]], Tab위험률키[], 2, FALSE)</f>
        <v>위험률7</v>
      </c>
    </row>
    <row r="19" spans="1:10">
      <c r="A19" s="9" t="s">
        <v>92</v>
      </c>
      <c r="B19" s="9" t="str">
        <f>Tab위험률[[#This Row],[RiskKey]]</f>
        <v>Q7</v>
      </c>
      <c r="G19" s="9">
        <v>16</v>
      </c>
      <c r="H19" s="9">
        <f t="shared" si="0"/>
        <v>0.1</v>
      </c>
      <c r="I19" s="9">
        <v>0.1</v>
      </c>
      <c r="J19" s="9" t="str">
        <f>VLOOKUP(Tab위험률[[#This Row],[RiskKey]], Tab위험률키[], 2, FALSE)</f>
        <v>위험률7</v>
      </c>
    </row>
    <row r="20" spans="1:10">
      <c r="A20" s="9" t="s">
        <v>92</v>
      </c>
      <c r="B20" s="9" t="str">
        <f>Tab위험률[[#This Row],[RiskKey]]</f>
        <v>Q7</v>
      </c>
      <c r="G20" s="9">
        <v>17</v>
      </c>
      <c r="H20" s="9">
        <f t="shared" si="0"/>
        <v>0.1</v>
      </c>
      <c r="I20" s="9">
        <v>0.1</v>
      </c>
      <c r="J20" s="9" t="str">
        <f>VLOOKUP(Tab위험률[[#This Row],[RiskKey]], Tab위험률키[], 2, FALSE)</f>
        <v>위험률7</v>
      </c>
    </row>
    <row r="21" spans="1:10">
      <c r="A21" s="9" t="s">
        <v>92</v>
      </c>
      <c r="B21" s="9" t="str">
        <f>Tab위험률[[#This Row],[RiskKey]]</f>
        <v>Q7</v>
      </c>
      <c r="G21" s="9">
        <v>18</v>
      </c>
      <c r="H21" s="9">
        <f t="shared" si="0"/>
        <v>0.1</v>
      </c>
      <c r="I21" s="9">
        <v>0.1</v>
      </c>
      <c r="J21" s="9" t="str">
        <f>VLOOKUP(Tab위험률[[#This Row],[RiskKey]], Tab위험률키[], 2, FALSE)</f>
        <v>위험률7</v>
      </c>
    </row>
    <row r="22" spans="1:10">
      <c r="A22" s="9" t="s">
        <v>92</v>
      </c>
      <c r="B22" s="9" t="str">
        <f>Tab위험률[[#This Row],[RiskKey]]</f>
        <v>Q7</v>
      </c>
      <c r="G22" s="9">
        <v>19</v>
      </c>
      <c r="H22" s="9">
        <f t="shared" si="0"/>
        <v>0.1</v>
      </c>
      <c r="I22" s="9">
        <v>0.1</v>
      </c>
      <c r="J22" s="9" t="str">
        <f>VLOOKUP(Tab위험률[[#This Row],[RiskKey]], Tab위험률키[], 2, FALSE)</f>
        <v>위험률7</v>
      </c>
    </row>
    <row r="23" spans="1:10">
      <c r="A23" s="9" t="s">
        <v>92</v>
      </c>
      <c r="B23" s="9" t="str">
        <f>Tab위험률[[#This Row],[RiskKey]]</f>
        <v>Q7</v>
      </c>
      <c r="G23" s="9">
        <v>20</v>
      </c>
      <c r="H23" s="9">
        <f t="shared" si="0"/>
        <v>0.1</v>
      </c>
      <c r="I23" s="9">
        <v>0.1</v>
      </c>
      <c r="J23" s="9" t="str">
        <f>VLOOKUP(Tab위험률[[#This Row],[RiskKey]], Tab위험률키[], 2, FALSE)</f>
        <v>위험률7</v>
      </c>
    </row>
    <row r="24" spans="1:10">
      <c r="A24" s="9" t="s">
        <v>92</v>
      </c>
      <c r="B24" s="9" t="str">
        <f>Tab위험률[[#This Row],[RiskKey]]</f>
        <v>Q7</v>
      </c>
      <c r="G24" s="9">
        <v>21</v>
      </c>
      <c r="H24" s="9">
        <f t="shared" si="0"/>
        <v>0.1</v>
      </c>
      <c r="I24" s="9">
        <v>0.1</v>
      </c>
      <c r="J24" s="9" t="str">
        <f>VLOOKUP(Tab위험률[[#This Row],[RiskKey]], Tab위험률키[], 2, FALSE)</f>
        <v>위험률7</v>
      </c>
    </row>
    <row r="25" spans="1:10">
      <c r="A25" s="9" t="s">
        <v>92</v>
      </c>
      <c r="B25" s="9" t="str">
        <f>Tab위험률[[#This Row],[RiskKey]]</f>
        <v>Q7</v>
      </c>
      <c r="G25" s="9">
        <v>22</v>
      </c>
      <c r="H25" s="9">
        <f t="shared" si="0"/>
        <v>0.1</v>
      </c>
      <c r="I25" s="9">
        <v>0.1</v>
      </c>
      <c r="J25" s="9" t="str">
        <f>VLOOKUP(Tab위험률[[#This Row],[RiskKey]], Tab위험률키[], 2, FALSE)</f>
        <v>위험률7</v>
      </c>
    </row>
    <row r="26" spans="1:10">
      <c r="A26" s="9" t="s">
        <v>92</v>
      </c>
      <c r="B26" s="9" t="str">
        <f>Tab위험률[[#This Row],[RiskKey]]</f>
        <v>Q7</v>
      </c>
      <c r="G26" s="9">
        <v>23</v>
      </c>
      <c r="H26" s="9">
        <f t="shared" si="0"/>
        <v>0.1</v>
      </c>
      <c r="I26" s="9">
        <v>0.1</v>
      </c>
      <c r="J26" s="9" t="str">
        <f>VLOOKUP(Tab위험률[[#This Row],[RiskKey]], Tab위험률키[], 2, FALSE)</f>
        <v>위험률7</v>
      </c>
    </row>
    <row r="27" spans="1:10">
      <c r="A27" s="9" t="s">
        <v>92</v>
      </c>
      <c r="B27" s="9" t="str">
        <f>Tab위험률[[#This Row],[RiskKey]]</f>
        <v>Q7</v>
      </c>
      <c r="G27" s="9">
        <v>24</v>
      </c>
      <c r="H27" s="9">
        <f t="shared" si="0"/>
        <v>0.1</v>
      </c>
      <c r="I27" s="9">
        <v>0.1</v>
      </c>
      <c r="J27" s="9" t="str">
        <f>VLOOKUP(Tab위험률[[#This Row],[RiskKey]], Tab위험률키[], 2, FALSE)</f>
        <v>위험률7</v>
      </c>
    </row>
    <row r="28" spans="1:10">
      <c r="A28" s="9" t="s">
        <v>92</v>
      </c>
      <c r="B28" s="9" t="str">
        <f>Tab위험률[[#This Row],[RiskKey]]</f>
        <v>Q7</v>
      </c>
      <c r="G28" s="9">
        <v>25</v>
      </c>
      <c r="H28" s="9">
        <f t="shared" si="0"/>
        <v>0.1</v>
      </c>
      <c r="I28" s="9">
        <v>0.1</v>
      </c>
      <c r="J28" s="9" t="str">
        <f>VLOOKUP(Tab위험률[[#This Row],[RiskKey]], Tab위험률키[], 2, FALSE)</f>
        <v>위험률7</v>
      </c>
    </row>
    <row r="29" spans="1:10">
      <c r="A29" s="9" t="s">
        <v>92</v>
      </c>
      <c r="B29" s="9" t="str">
        <f>Tab위험률[[#This Row],[RiskKey]]</f>
        <v>Q7</v>
      </c>
      <c r="G29" s="9">
        <v>26</v>
      </c>
      <c r="H29" s="9">
        <f t="shared" si="0"/>
        <v>0.1</v>
      </c>
      <c r="I29" s="9">
        <v>0.1</v>
      </c>
      <c r="J29" s="9" t="str">
        <f>VLOOKUP(Tab위험률[[#This Row],[RiskKey]], Tab위험률키[], 2, FALSE)</f>
        <v>위험률7</v>
      </c>
    </row>
    <row r="30" spans="1:10">
      <c r="A30" s="9" t="s">
        <v>92</v>
      </c>
      <c r="B30" s="9" t="str">
        <f>Tab위험률[[#This Row],[RiskKey]]</f>
        <v>Q7</v>
      </c>
      <c r="G30" s="9">
        <v>27</v>
      </c>
      <c r="H30" s="9">
        <f t="shared" si="0"/>
        <v>0.1</v>
      </c>
      <c r="I30" s="9">
        <v>0.1</v>
      </c>
      <c r="J30" s="9" t="str">
        <f>VLOOKUP(Tab위험률[[#This Row],[RiskKey]], Tab위험률키[], 2, FALSE)</f>
        <v>위험률7</v>
      </c>
    </row>
    <row r="31" spans="1:10">
      <c r="A31" s="9" t="s">
        <v>92</v>
      </c>
      <c r="B31" s="9" t="str">
        <f>Tab위험률[[#This Row],[RiskKey]]</f>
        <v>Q7</v>
      </c>
      <c r="G31" s="9">
        <v>28</v>
      </c>
      <c r="H31" s="9">
        <f t="shared" si="0"/>
        <v>0.1</v>
      </c>
      <c r="I31" s="9">
        <v>0.1</v>
      </c>
      <c r="J31" s="9" t="str">
        <f>VLOOKUP(Tab위험률[[#This Row],[RiskKey]], Tab위험률키[], 2, FALSE)</f>
        <v>위험률7</v>
      </c>
    </row>
    <row r="32" spans="1:10">
      <c r="A32" s="9" t="s">
        <v>92</v>
      </c>
      <c r="B32" s="9" t="str">
        <f>Tab위험률[[#This Row],[RiskKey]]</f>
        <v>Q7</v>
      </c>
      <c r="G32" s="9">
        <v>29</v>
      </c>
      <c r="H32" s="9">
        <f t="shared" si="0"/>
        <v>0.1</v>
      </c>
      <c r="I32" s="9">
        <v>0.1</v>
      </c>
      <c r="J32" s="9" t="str">
        <f>VLOOKUP(Tab위험률[[#This Row],[RiskKey]], Tab위험률키[], 2, FALSE)</f>
        <v>위험률7</v>
      </c>
    </row>
    <row r="33" spans="1:10">
      <c r="A33" s="9" t="s">
        <v>92</v>
      </c>
      <c r="B33" s="9" t="str">
        <f>Tab위험률[[#This Row],[RiskKey]]</f>
        <v>Q7</v>
      </c>
      <c r="G33" s="9">
        <v>30</v>
      </c>
      <c r="H33" s="9">
        <f t="shared" si="0"/>
        <v>0.1</v>
      </c>
      <c r="I33" s="9">
        <v>0.1</v>
      </c>
      <c r="J33" s="9" t="str">
        <f>VLOOKUP(Tab위험률[[#This Row],[RiskKey]], Tab위험률키[], 2, FALSE)</f>
        <v>위험률7</v>
      </c>
    </row>
    <row r="34" spans="1:10">
      <c r="A34" s="9" t="s">
        <v>92</v>
      </c>
      <c r="B34" s="9" t="str">
        <f>Tab위험률[[#This Row],[RiskKey]]</f>
        <v>Q7</v>
      </c>
      <c r="G34" s="9">
        <v>31</v>
      </c>
      <c r="H34" s="9">
        <f t="shared" si="0"/>
        <v>0.1</v>
      </c>
      <c r="I34" s="9">
        <v>0.1</v>
      </c>
      <c r="J34" s="9" t="str">
        <f>VLOOKUP(Tab위험률[[#This Row],[RiskKey]], Tab위험률키[], 2, FALSE)</f>
        <v>위험률7</v>
      </c>
    </row>
    <row r="35" spans="1:10">
      <c r="A35" s="9" t="s">
        <v>92</v>
      </c>
      <c r="B35" s="9" t="str">
        <f>Tab위험률[[#This Row],[RiskKey]]</f>
        <v>Q7</v>
      </c>
      <c r="G35" s="9">
        <v>32</v>
      </c>
      <c r="H35" s="9">
        <f t="shared" si="0"/>
        <v>0.1</v>
      </c>
      <c r="I35" s="9">
        <v>0.1</v>
      </c>
      <c r="J35" s="9" t="str">
        <f>VLOOKUP(Tab위험률[[#This Row],[RiskKey]], Tab위험률키[], 2, FALSE)</f>
        <v>위험률7</v>
      </c>
    </row>
    <row r="36" spans="1:10">
      <c r="A36" s="9" t="s">
        <v>92</v>
      </c>
      <c r="B36" s="9" t="str">
        <f>Tab위험률[[#This Row],[RiskKey]]</f>
        <v>Q7</v>
      </c>
      <c r="G36" s="9">
        <v>33</v>
      </c>
      <c r="H36" s="9">
        <f t="shared" si="0"/>
        <v>0.1</v>
      </c>
      <c r="I36" s="9">
        <v>0.1</v>
      </c>
      <c r="J36" s="9" t="str">
        <f>VLOOKUP(Tab위험률[[#This Row],[RiskKey]], Tab위험률키[], 2, FALSE)</f>
        <v>위험률7</v>
      </c>
    </row>
    <row r="37" spans="1:10">
      <c r="A37" s="9" t="s">
        <v>92</v>
      </c>
      <c r="B37" s="9" t="str">
        <f>Tab위험률[[#This Row],[RiskKey]]</f>
        <v>Q7</v>
      </c>
      <c r="G37" s="9">
        <v>34</v>
      </c>
      <c r="H37" s="9">
        <f t="shared" si="0"/>
        <v>0.1</v>
      </c>
      <c r="I37" s="9">
        <v>0.1</v>
      </c>
      <c r="J37" s="9" t="str">
        <f>VLOOKUP(Tab위험률[[#This Row],[RiskKey]], Tab위험률키[], 2, FALSE)</f>
        <v>위험률7</v>
      </c>
    </row>
    <row r="38" spans="1:10">
      <c r="A38" s="9" t="s">
        <v>92</v>
      </c>
      <c r="B38" s="9" t="str">
        <f>Tab위험률[[#This Row],[RiskKey]]</f>
        <v>Q7</v>
      </c>
      <c r="G38" s="9">
        <v>35</v>
      </c>
      <c r="H38" s="9">
        <f t="shared" si="0"/>
        <v>0.1</v>
      </c>
      <c r="I38" s="9">
        <v>0.1</v>
      </c>
      <c r="J38" s="9" t="str">
        <f>VLOOKUP(Tab위험률[[#This Row],[RiskKey]], Tab위험률키[], 2, FALSE)</f>
        <v>위험률7</v>
      </c>
    </row>
    <row r="39" spans="1:10">
      <c r="A39" s="9" t="s">
        <v>92</v>
      </c>
      <c r="B39" s="9" t="str">
        <f>Tab위험률[[#This Row],[RiskKey]]</f>
        <v>Q7</v>
      </c>
      <c r="G39" s="9">
        <v>36</v>
      </c>
      <c r="H39" s="9">
        <f t="shared" si="0"/>
        <v>0.1</v>
      </c>
      <c r="I39" s="9">
        <v>0.1</v>
      </c>
      <c r="J39" s="9" t="str">
        <f>VLOOKUP(Tab위험률[[#This Row],[RiskKey]], Tab위험률키[], 2, FALSE)</f>
        <v>위험률7</v>
      </c>
    </row>
    <row r="40" spans="1:10">
      <c r="A40" s="9" t="s">
        <v>92</v>
      </c>
      <c r="B40" s="9" t="str">
        <f>Tab위험률[[#This Row],[RiskKey]]</f>
        <v>Q7</v>
      </c>
      <c r="G40" s="9">
        <v>37</v>
      </c>
      <c r="H40" s="9">
        <f t="shared" si="0"/>
        <v>0.1</v>
      </c>
      <c r="I40" s="9">
        <v>0.1</v>
      </c>
      <c r="J40" s="9" t="str">
        <f>VLOOKUP(Tab위험률[[#This Row],[RiskKey]], Tab위험률키[], 2, FALSE)</f>
        <v>위험률7</v>
      </c>
    </row>
    <row r="41" spans="1:10">
      <c r="A41" s="9" t="s">
        <v>92</v>
      </c>
      <c r="B41" s="9" t="str">
        <f>Tab위험률[[#This Row],[RiskKey]]</f>
        <v>Q7</v>
      </c>
      <c r="G41" s="9">
        <v>38</v>
      </c>
      <c r="H41" s="9">
        <f t="shared" si="0"/>
        <v>0.1</v>
      </c>
      <c r="I41" s="9">
        <v>0.1</v>
      </c>
      <c r="J41" s="9" t="str">
        <f>VLOOKUP(Tab위험률[[#This Row],[RiskKey]], Tab위험률키[], 2, FALSE)</f>
        <v>위험률7</v>
      </c>
    </row>
    <row r="42" spans="1:10">
      <c r="A42" s="9" t="s">
        <v>92</v>
      </c>
      <c r="B42" s="9" t="str">
        <f>Tab위험률[[#This Row],[RiskKey]]</f>
        <v>Q7</v>
      </c>
      <c r="G42" s="9">
        <v>39</v>
      </c>
      <c r="H42" s="9">
        <f t="shared" si="0"/>
        <v>0.1</v>
      </c>
      <c r="I42" s="9">
        <v>0.1</v>
      </c>
      <c r="J42" s="9" t="str">
        <f>VLOOKUP(Tab위험률[[#This Row],[RiskKey]], Tab위험률키[], 2, FALSE)</f>
        <v>위험률7</v>
      </c>
    </row>
    <row r="43" spans="1:10">
      <c r="A43" s="9" t="s">
        <v>92</v>
      </c>
      <c r="B43" s="9" t="str">
        <f>Tab위험률[[#This Row],[RiskKey]]</f>
        <v>Q7</v>
      </c>
      <c r="G43" s="9">
        <v>40</v>
      </c>
      <c r="H43" s="9">
        <f t="shared" si="0"/>
        <v>0.1</v>
      </c>
      <c r="I43" s="9">
        <v>0.1</v>
      </c>
      <c r="J43" s="9" t="str">
        <f>VLOOKUP(Tab위험률[[#This Row],[RiskKey]], Tab위험률키[], 2, FALSE)</f>
        <v>위험률7</v>
      </c>
    </row>
    <row r="44" spans="1:10">
      <c r="A44" s="9" t="s">
        <v>92</v>
      </c>
      <c r="B44" s="9" t="str">
        <f>Tab위험률[[#This Row],[RiskKey]]</f>
        <v>Q7</v>
      </c>
      <c r="G44" s="9">
        <v>41</v>
      </c>
      <c r="H44" s="9">
        <f t="shared" si="0"/>
        <v>0.1</v>
      </c>
      <c r="I44" s="9">
        <v>0.1</v>
      </c>
      <c r="J44" s="9" t="str">
        <f>VLOOKUP(Tab위험률[[#This Row],[RiskKey]], Tab위험률키[], 2, FALSE)</f>
        <v>위험률7</v>
      </c>
    </row>
    <row r="45" spans="1:10">
      <c r="A45" s="9" t="s">
        <v>92</v>
      </c>
      <c r="B45" s="9" t="str">
        <f>Tab위험률[[#This Row],[RiskKey]]</f>
        <v>Q7</v>
      </c>
      <c r="G45" s="9">
        <v>42</v>
      </c>
      <c r="H45" s="9">
        <f t="shared" si="0"/>
        <v>0.1</v>
      </c>
      <c r="I45" s="9">
        <v>0.1</v>
      </c>
      <c r="J45" s="9" t="str">
        <f>VLOOKUP(Tab위험률[[#This Row],[RiskKey]], Tab위험률키[], 2, FALSE)</f>
        <v>위험률7</v>
      </c>
    </row>
    <row r="46" spans="1:10">
      <c r="A46" s="9" t="s">
        <v>92</v>
      </c>
      <c r="B46" s="9" t="str">
        <f>Tab위험률[[#This Row],[RiskKey]]</f>
        <v>Q7</v>
      </c>
      <c r="G46" s="9">
        <v>43</v>
      </c>
      <c r="H46" s="9">
        <f t="shared" si="0"/>
        <v>0.1</v>
      </c>
      <c r="I46" s="9">
        <v>0.1</v>
      </c>
      <c r="J46" s="9" t="str">
        <f>VLOOKUP(Tab위험률[[#This Row],[RiskKey]], Tab위험률키[], 2, FALSE)</f>
        <v>위험률7</v>
      </c>
    </row>
    <row r="47" spans="1:10">
      <c r="A47" s="9" t="s">
        <v>92</v>
      </c>
      <c r="B47" s="9" t="str">
        <f>Tab위험률[[#This Row],[RiskKey]]</f>
        <v>Q7</v>
      </c>
      <c r="G47" s="9">
        <v>44</v>
      </c>
      <c r="H47" s="9">
        <f t="shared" si="0"/>
        <v>0.1</v>
      </c>
      <c r="I47" s="9">
        <v>0.1</v>
      </c>
      <c r="J47" s="9" t="str">
        <f>VLOOKUP(Tab위험률[[#This Row],[RiskKey]], Tab위험률키[], 2, FALSE)</f>
        <v>위험률7</v>
      </c>
    </row>
    <row r="48" spans="1:10">
      <c r="A48" s="9" t="s">
        <v>92</v>
      </c>
      <c r="B48" s="9" t="str">
        <f>Tab위험률[[#This Row],[RiskKey]]</f>
        <v>Q7</v>
      </c>
      <c r="G48" s="9">
        <v>45</v>
      </c>
      <c r="H48" s="9">
        <f t="shared" si="0"/>
        <v>0.1</v>
      </c>
      <c r="I48" s="9">
        <v>0.1</v>
      </c>
      <c r="J48" s="9" t="str">
        <f>VLOOKUP(Tab위험률[[#This Row],[RiskKey]], Tab위험률키[], 2, FALSE)</f>
        <v>위험률7</v>
      </c>
    </row>
    <row r="49" spans="1:10">
      <c r="A49" s="9" t="s">
        <v>92</v>
      </c>
      <c r="B49" s="9" t="str">
        <f>Tab위험률[[#This Row],[RiskKey]]</f>
        <v>Q7</v>
      </c>
      <c r="G49" s="9">
        <v>46</v>
      </c>
      <c r="H49" s="9">
        <f t="shared" si="0"/>
        <v>0.1</v>
      </c>
      <c r="I49" s="9">
        <v>0.1</v>
      </c>
      <c r="J49" s="9" t="str">
        <f>VLOOKUP(Tab위험률[[#This Row],[RiskKey]], Tab위험률키[], 2, FALSE)</f>
        <v>위험률7</v>
      </c>
    </row>
    <row r="50" spans="1:10">
      <c r="A50" s="9" t="s">
        <v>92</v>
      </c>
      <c r="B50" s="9" t="str">
        <f>Tab위험률[[#This Row],[RiskKey]]</f>
        <v>Q7</v>
      </c>
      <c r="G50" s="9">
        <v>47</v>
      </c>
      <c r="H50" s="9">
        <f t="shared" si="0"/>
        <v>0.1</v>
      </c>
      <c r="I50" s="9">
        <v>0.1</v>
      </c>
      <c r="J50" s="9" t="str">
        <f>VLOOKUP(Tab위험률[[#This Row],[RiskKey]], Tab위험률키[], 2, FALSE)</f>
        <v>위험률7</v>
      </c>
    </row>
    <row r="51" spans="1:10">
      <c r="A51" s="9" t="s">
        <v>92</v>
      </c>
      <c r="B51" s="9" t="str">
        <f>Tab위험률[[#This Row],[RiskKey]]</f>
        <v>Q7</v>
      </c>
      <c r="G51" s="9">
        <v>48</v>
      </c>
      <c r="H51" s="9">
        <f t="shared" si="0"/>
        <v>0.1</v>
      </c>
      <c r="I51" s="9">
        <v>0.1</v>
      </c>
      <c r="J51" s="9" t="str">
        <f>VLOOKUP(Tab위험률[[#This Row],[RiskKey]], Tab위험률키[], 2, FALSE)</f>
        <v>위험률7</v>
      </c>
    </row>
    <row r="52" spans="1:10">
      <c r="A52" s="9" t="s">
        <v>92</v>
      </c>
      <c r="B52" s="9" t="str">
        <f>Tab위험률[[#This Row],[RiskKey]]</f>
        <v>Q7</v>
      </c>
      <c r="G52" s="9">
        <v>49</v>
      </c>
      <c r="H52" s="9">
        <f t="shared" si="0"/>
        <v>0.1</v>
      </c>
      <c r="I52" s="9">
        <v>0.1</v>
      </c>
      <c r="J52" s="9" t="str">
        <f>VLOOKUP(Tab위험률[[#This Row],[RiskKey]], Tab위험률키[], 2, FALSE)</f>
        <v>위험률7</v>
      </c>
    </row>
    <row r="53" spans="1:10">
      <c r="A53" s="9" t="s">
        <v>92</v>
      </c>
      <c r="B53" s="9" t="str">
        <f>Tab위험률[[#This Row],[RiskKey]]</f>
        <v>Q7</v>
      </c>
      <c r="G53" s="9">
        <v>50</v>
      </c>
      <c r="H53" s="9">
        <f t="shared" si="0"/>
        <v>0.1</v>
      </c>
      <c r="I53" s="9">
        <v>0.1</v>
      </c>
      <c r="J53" s="9" t="str">
        <f>VLOOKUP(Tab위험률[[#This Row],[RiskKey]], Tab위험률키[], 2, FALSE)</f>
        <v>위험률7</v>
      </c>
    </row>
    <row r="54" spans="1:10">
      <c r="A54" s="9" t="s">
        <v>92</v>
      </c>
      <c r="B54" s="9" t="str">
        <f>Tab위험률[[#This Row],[RiskKey]]</f>
        <v>Q7</v>
      </c>
      <c r="G54" s="9">
        <v>51</v>
      </c>
      <c r="H54" s="9">
        <f t="shared" si="0"/>
        <v>0.1</v>
      </c>
      <c r="I54" s="9">
        <v>0.1</v>
      </c>
      <c r="J54" s="9" t="str">
        <f>VLOOKUP(Tab위험률[[#This Row],[RiskKey]], Tab위험률키[], 2, FALSE)</f>
        <v>위험률7</v>
      </c>
    </row>
    <row r="55" spans="1:10">
      <c r="A55" s="9" t="s">
        <v>92</v>
      </c>
      <c r="B55" s="9" t="str">
        <f>Tab위험률[[#This Row],[RiskKey]]</f>
        <v>Q7</v>
      </c>
      <c r="G55" s="9">
        <v>52</v>
      </c>
      <c r="H55" s="9">
        <f t="shared" si="0"/>
        <v>0.1</v>
      </c>
      <c r="I55" s="9">
        <v>0.1</v>
      </c>
      <c r="J55" s="9" t="str">
        <f>VLOOKUP(Tab위험률[[#This Row],[RiskKey]], Tab위험률키[], 2, FALSE)</f>
        <v>위험률7</v>
      </c>
    </row>
    <row r="56" spans="1:10">
      <c r="A56" s="9" t="s">
        <v>92</v>
      </c>
      <c r="B56" s="9" t="str">
        <f>Tab위험률[[#This Row],[RiskKey]]</f>
        <v>Q7</v>
      </c>
      <c r="G56" s="9">
        <v>53</v>
      </c>
      <c r="H56" s="9">
        <f t="shared" si="0"/>
        <v>0.1</v>
      </c>
      <c r="I56" s="9">
        <v>0.1</v>
      </c>
      <c r="J56" s="9" t="str">
        <f>VLOOKUP(Tab위험률[[#This Row],[RiskKey]], Tab위험률키[], 2, FALSE)</f>
        <v>위험률7</v>
      </c>
    </row>
    <row r="57" spans="1:10">
      <c r="A57" s="9" t="s">
        <v>92</v>
      </c>
      <c r="B57" s="9" t="str">
        <f>Tab위험률[[#This Row],[RiskKey]]</f>
        <v>Q7</v>
      </c>
      <c r="G57" s="9">
        <v>54</v>
      </c>
      <c r="H57" s="9">
        <f t="shared" si="0"/>
        <v>0.1</v>
      </c>
      <c r="I57" s="9">
        <v>0.1</v>
      </c>
      <c r="J57" s="9" t="str">
        <f>VLOOKUP(Tab위험률[[#This Row],[RiskKey]], Tab위험률키[], 2, FALSE)</f>
        <v>위험률7</v>
      </c>
    </row>
    <row r="58" spans="1:10">
      <c r="A58" s="9" t="s">
        <v>92</v>
      </c>
      <c r="B58" s="9" t="str">
        <f>Tab위험률[[#This Row],[RiskKey]]</f>
        <v>Q7</v>
      </c>
      <c r="G58" s="9">
        <v>55</v>
      </c>
      <c r="H58" s="9">
        <f t="shared" si="0"/>
        <v>0.1</v>
      </c>
      <c r="I58" s="9">
        <v>0.1</v>
      </c>
      <c r="J58" s="9" t="str">
        <f>VLOOKUP(Tab위험률[[#This Row],[RiskKey]], Tab위험률키[], 2, FALSE)</f>
        <v>위험률7</v>
      </c>
    </row>
    <row r="59" spans="1:10">
      <c r="A59" s="9" t="s">
        <v>92</v>
      </c>
      <c r="B59" s="9" t="str">
        <f>Tab위험률[[#This Row],[RiskKey]]</f>
        <v>Q7</v>
      </c>
      <c r="G59" s="9">
        <v>56</v>
      </c>
      <c r="H59" s="9">
        <f t="shared" si="0"/>
        <v>0.1</v>
      </c>
      <c r="I59" s="9">
        <v>0.1</v>
      </c>
      <c r="J59" s="9" t="str">
        <f>VLOOKUP(Tab위험률[[#This Row],[RiskKey]], Tab위험률키[], 2, FALSE)</f>
        <v>위험률7</v>
      </c>
    </row>
    <row r="60" spans="1:10">
      <c r="A60" s="9" t="s">
        <v>92</v>
      </c>
      <c r="B60" s="9" t="str">
        <f>Tab위험률[[#This Row],[RiskKey]]</f>
        <v>Q7</v>
      </c>
      <c r="G60" s="9">
        <v>57</v>
      </c>
      <c r="H60" s="9">
        <f t="shared" si="0"/>
        <v>0.1</v>
      </c>
      <c r="I60" s="9">
        <v>0.1</v>
      </c>
      <c r="J60" s="9" t="str">
        <f>VLOOKUP(Tab위험률[[#This Row],[RiskKey]], Tab위험률키[], 2, FALSE)</f>
        <v>위험률7</v>
      </c>
    </row>
    <row r="61" spans="1:10">
      <c r="A61" s="9" t="s">
        <v>92</v>
      </c>
      <c r="B61" s="9" t="str">
        <f>Tab위험률[[#This Row],[RiskKey]]</f>
        <v>Q7</v>
      </c>
      <c r="G61" s="9">
        <v>58</v>
      </c>
      <c r="H61" s="9">
        <f t="shared" si="0"/>
        <v>0.1</v>
      </c>
      <c r="I61" s="9">
        <v>0.1</v>
      </c>
      <c r="J61" s="9" t="str">
        <f>VLOOKUP(Tab위험률[[#This Row],[RiskKey]], Tab위험률키[], 2, FALSE)</f>
        <v>위험률7</v>
      </c>
    </row>
    <row r="62" spans="1:10">
      <c r="A62" s="9" t="s">
        <v>92</v>
      </c>
      <c r="B62" s="9" t="str">
        <f>Tab위험률[[#This Row],[RiskKey]]</f>
        <v>Q7</v>
      </c>
      <c r="G62" s="9">
        <v>59</v>
      </c>
      <c r="H62" s="9">
        <f t="shared" si="0"/>
        <v>0.1</v>
      </c>
      <c r="I62" s="9">
        <v>0.1</v>
      </c>
      <c r="J62" s="9" t="str">
        <f>VLOOKUP(Tab위험률[[#This Row],[RiskKey]], Tab위험률키[], 2, FALSE)</f>
        <v>위험률7</v>
      </c>
    </row>
    <row r="63" spans="1:10">
      <c r="A63" s="9" t="s">
        <v>92</v>
      </c>
      <c r="B63" s="9" t="str">
        <f>Tab위험률[[#This Row],[RiskKey]]</f>
        <v>Q7</v>
      </c>
      <c r="G63" s="9">
        <v>60</v>
      </c>
      <c r="H63" s="9">
        <f t="shared" si="0"/>
        <v>0.1</v>
      </c>
      <c r="I63" s="9">
        <v>0.1</v>
      </c>
      <c r="J63" s="9" t="str">
        <f>VLOOKUP(Tab위험률[[#This Row],[RiskKey]], Tab위험률키[], 2, FALSE)</f>
        <v>위험률7</v>
      </c>
    </row>
    <row r="64" spans="1:10">
      <c r="A64" s="9" t="s">
        <v>92</v>
      </c>
      <c r="B64" s="9" t="str">
        <f>Tab위험률[[#This Row],[RiskKey]]</f>
        <v>Q7</v>
      </c>
      <c r="G64" s="9">
        <v>61</v>
      </c>
      <c r="H64" s="9">
        <f t="shared" si="0"/>
        <v>0.1</v>
      </c>
      <c r="I64" s="9">
        <v>0.1</v>
      </c>
      <c r="J64" s="9" t="str">
        <f>VLOOKUP(Tab위험률[[#This Row],[RiskKey]], Tab위험률키[], 2, FALSE)</f>
        <v>위험률7</v>
      </c>
    </row>
    <row r="65" spans="1:10">
      <c r="A65" s="9" t="s">
        <v>92</v>
      </c>
      <c r="B65" s="9" t="str">
        <f>Tab위험률[[#This Row],[RiskKey]]</f>
        <v>Q7</v>
      </c>
      <c r="G65" s="9">
        <v>62</v>
      </c>
      <c r="H65" s="9">
        <f t="shared" si="0"/>
        <v>0.1</v>
      </c>
      <c r="I65" s="9">
        <v>0.1</v>
      </c>
      <c r="J65" s="9" t="str">
        <f>VLOOKUP(Tab위험률[[#This Row],[RiskKey]], Tab위험률키[], 2, FALSE)</f>
        <v>위험률7</v>
      </c>
    </row>
    <row r="66" spans="1:10">
      <c r="A66" s="9" t="s">
        <v>92</v>
      </c>
      <c r="B66" s="9" t="str">
        <f>Tab위험률[[#This Row],[RiskKey]]</f>
        <v>Q7</v>
      </c>
      <c r="G66" s="9">
        <v>63</v>
      </c>
      <c r="H66" s="9">
        <f t="shared" si="0"/>
        <v>0.1</v>
      </c>
      <c r="I66" s="9">
        <v>0.1</v>
      </c>
      <c r="J66" s="9" t="str">
        <f>VLOOKUP(Tab위험률[[#This Row],[RiskKey]], Tab위험률키[], 2, FALSE)</f>
        <v>위험률7</v>
      </c>
    </row>
    <row r="67" spans="1:10">
      <c r="A67" s="9" t="s">
        <v>92</v>
      </c>
      <c r="B67" s="9" t="str">
        <f>Tab위험률[[#This Row],[RiskKey]]</f>
        <v>Q7</v>
      </c>
      <c r="G67" s="9">
        <v>64</v>
      </c>
      <c r="H67" s="9">
        <f t="shared" si="0"/>
        <v>0.1</v>
      </c>
      <c r="I67" s="9">
        <v>0.1</v>
      </c>
      <c r="J67" s="9" t="str">
        <f>VLOOKUP(Tab위험률[[#This Row],[RiskKey]], Tab위험률키[], 2, FALSE)</f>
        <v>위험률7</v>
      </c>
    </row>
    <row r="68" spans="1:10">
      <c r="A68" s="9" t="s">
        <v>92</v>
      </c>
      <c r="B68" s="9" t="str">
        <f>Tab위험률[[#This Row],[RiskKey]]</f>
        <v>Q7</v>
      </c>
      <c r="G68" s="9">
        <v>65</v>
      </c>
      <c r="H68" s="9">
        <f t="shared" ref="H68:H113" si="1">0.1</f>
        <v>0.1</v>
      </c>
      <c r="I68" s="9">
        <v>0.1</v>
      </c>
      <c r="J68" s="9" t="str">
        <f>VLOOKUP(Tab위험률[[#This Row],[RiskKey]], Tab위험률키[], 2, FALSE)</f>
        <v>위험률7</v>
      </c>
    </row>
    <row r="69" spans="1:10">
      <c r="A69" s="9" t="s">
        <v>92</v>
      </c>
      <c r="B69" s="9" t="str">
        <f>Tab위험률[[#This Row],[RiskKey]]</f>
        <v>Q7</v>
      </c>
      <c r="G69" s="9">
        <v>66</v>
      </c>
      <c r="H69" s="9">
        <f t="shared" si="1"/>
        <v>0.1</v>
      </c>
      <c r="I69" s="9">
        <v>0.1</v>
      </c>
      <c r="J69" s="9" t="str">
        <f>VLOOKUP(Tab위험률[[#This Row],[RiskKey]], Tab위험률키[], 2, FALSE)</f>
        <v>위험률7</v>
      </c>
    </row>
    <row r="70" spans="1:10">
      <c r="A70" s="9" t="s">
        <v>92</v>
      </c>
      <c r="B70" s="9" t="str">
        <f>Tab위험률[[#This Row],[RiskKey]]</f>
        <v>Q7</v>
      </c>
      <c r="G70" s="9">
        <v>67</v>
      </c>
      <c r="H70" s="9">
        <f t="shared" si="1"/>
        <v>0.1</v>
      </c>
      <c r="I70" s="9">
        <v>0.1</v>
      </c>
      <c r="J70" s="9" t="str">
        <f>VLOOKUP(Tab위험률[[#This Row],[RiskKey]], Tab위험률키[], 2, FALSE)</f>
        <v>위험률7</v>
      </c>
    </row>
    <row r="71" spans="1:10">
      <c r="A71" s="9" t="s">
        <v>92</v>
      </c>
      <c r="B71" s="9" t="str">
        <f>Tab위험률[[#This Row],[RiskKey]]</f>
        <v>Q7</v>
      </c>
      <c r="G71" s="9">
        <v>68</v>
      </c>
      <c r="H71" s="9">
        <f t="shared" si="1"/>
        <v>0.1</v>
      </c>
      <c r="I71" s="9">
        <v>0.1</v>
      </c>
      <c r="J71" s="9" t="str">
        <f>VLOOKUP(Tab위험률[[#This Row],[RiskKey]], Tab위험률키[], 2, FALSE)</f>
        <v>위험률7</v>
      </c>
    </row>
    <row r="72" spans="1:10">
      <c r="A72" s="9" t="s">
        <v>92</v>
      </c>
      <c r="B72" s="9" t="str">
        <f>Tab위험률[[#This Row],[RiskKey]]</f>
        <v>Q7</v>
      </c>
      <c r="G72" s="9">
        <v>69</v>
      </c>
      <c r="H72" s="9">
        <f t="shared" si="1"/>
        <v>0.1</v>
      </c>
      <c r="I72" s="9">
        <v>0.1</v>
      </c>
      <c r="J72" s="9" t="str">
        <f>VLOOKUP(Tab위험률[[#This Row],[RiskKey]], Tab위험률키[], 2, FALSE)</f>
        <v>위험률7</v>
      </c>
    </row>
    <row r="73" spans="1:10">
      <c r="A73" s="9" t="s">
        <v>92</v>
      </c>
      <c r="B73" s="9" t="str">
        <f>Tab위험률[[#This Row],[RiskKey]]</f>
        <v>Q7</v>
      </c>
      <c r="G73" s="9">
        <v>70</v>
      </c>
      <c r="H73" s="9">
        <f t="shared" si="1"/>
        <v>0.1</v>
      </c>
      <c r="I73" s="9">
        <v>0.1</v>
      </c>
      <c r="J73" s="9" t="str">
        <f>VLOOKUP(Tab위험률[[#This Row],[RiskKey]], Tab위험률키[], 2, FALSE)</f>
        <v>위험률7</v>
      </c>
    </row>
    <row r="74" spans="1:10">
      <c r="A74" s="9" t="s">
        <v>92</v>
      </c>
      <c r="B74" s="9" t="str">
        <f>Tab위험률[[#This Row],[RiskKey]]</f>
        <v>Q7</v>
      </c>
      <c r="G74" s="9">
        <v>71</v>
      </c>
      <c r="H74" s="9">
        <f t="shared" si="1"/>
        <v>0.1</v>
      </c>
      <c r="I74" s="9">
        <v>0.1</v>
      </c>
      <c r="J74" s="9" t="str">
        <f>VLOOKUP(Tab위험률[[#This Row],[RiskKey]], Tab위험률키[], 2, FALSE)</f>
        <v>위험률7</v>
      </c>
    </row>
    <row r="75" spans="1:10">
      <c r="A75" s="9" t="s">
        <v>92</v>
      </c>
      <c r="B75" s="9" t="str">
        <f>Tab위험률[[#This Row],[RiskKey]]</f>
        <v>Q7</v>
      </c>
      <c r="G75" s="9">
        <v>72</v>
      </c>
      <c r="H75" s="9">
        <f t="shared" si="1"/>
        <v>0.1</v>
      </c>
      <c r="I75" s="9">
        <v>0.1</v>
      </c>
      <c r="J75" s="9" t="str">
        <f>VLOOKUP(Tab위험률[[#This Row],[RiskKey]], Tab위험률키[], 2, FALSE)</f>
        <v>위험률7</v>
      </c>
    </row>
    <row r="76" spans="1:10">
      <c r="A76" s="9" t="s">
        <v>92</v>
      </c>
      <c r="B76" s="9" t="str">
        <f>Tab위험률[[#This Row],[RiskKey]]</f>
        <v>Q7</v>
      </c>
      <c r="G76" s="9">
        <v>73</v>
      </c>
      <c r="H76" s="9">
        <f t="shared" si="1"/>
        <v>0.1</v>
      </c>
      <c r="I76" s="9">
        <v>0.1</v>
      </c>
      <c r="J76" s="9" t="str">
        <f>VLOOKUP(Tab위험률[[#This Row],[RiskKey]], Tab위험률키[], 2, FALSE)</f>
        <v>위험률7</v>
      </c>
    </row>
    <row r="77" spans="1:10">
      <c r="A77" s="9" t="s">
        <v>92</v>
      </c>
      <c r="B77" s="9" t="str">
        <f>Tab위험률[[#This Row],[RiskKey]]</f>
        <v>Q7</v>
      </c>
      <c r="G77" s="9">
        <v>74</v>
      </c>
      <c r="H77" s="9">
        <f t="shared" si="1"/>
        <v>0.1</v>
      </c>
      <c r="I77" s="9">
        <v>0.1</v>
      </c>
      <c r="J77" s="9" t="str">
        <f>VLOOKUP(Tab위험률[[#This Row],[RiskKey]], Tab위험률키[], 2, FALSE)</f>
        <v>위험률7</v>
      </c>
    </row>
    <row r="78" spans="1:10">
      <c r="A78" s="9" t="s">
        <v>92</v>
      </c>
      <c r="B78" s="9" t="str">
        <f>Tab위험률[[#This Row],[RiskKey]]</f>
        <v>Q7</v>
      </c>
      <c r="G78" s="9">
        <v>75</v>
      </c>
      <c r="H78" s="9">
        <f t="shared" si="1"/>
        <v>0.1</v>
      </c>
      <c r="I78" s="9">
        <v>0.1</v>
      </c>
      <c r="J78" s="9" t="str">
        <f>VLOOKUP(Tab위험률[[#This Row],[RiskKey]], Tab위험률키[], 2, FALSE)</f>
        <v>위험률7</v>
      </c>
    </row>
    <row r="79" spans="1:10">
      <c r="A79" s="9" t="s">
        <v>92</v>
      </c>
      <c r="B79" s="9" t="str">
        <f>Tab위험률[[#This Row],[RiskKey]]</f>
        <v>Q7</v>
      </c>
      <c r="G79" s="9">
        <v>76</v>
      </c>
      <c r="H79" s="9">
        <f t="shared" si="1"/>
        <v>0.1</v>
      </c>
      <c r="I79" s="9">
        <v>0.1</v>
      </c>
      <c r="J79" s="9" t="str">
        <f>VLOOKUP(Tab위험률[[#This Row],[RiskKey]], Tab위험률키[], 2, FALSE)</f>
        <v>위험률7</v>
      </c>
    </row>
    <row r="80" spans="1:10">
      <c r="A80" s="9" t="s">
        <v>92</v>
      </c>
      <c r="B80" s="9" t="str">
        <f>Tab위험률[[#This Row],[RiskKey]]</f>
        <v>Q7</v>
      </c>
      <c r="G80" s="9">
        <v>77</v>
      </c>
      <c r="H80" s="9">
        <f t="shared" si="1"/>
        <v>0.1</v>
      </c>
      <c r="I80" s="9">
        <v>0.1</v>
      </c>
      <c r="J80" s="9" t="str">
        <f>VLOOKUP(Tab위험률[[#This Row],[RiskKey]], Tab위험률키[], 2, FALSE)</f>
        <v>위험률7</v>
      </c>
    </row>
    <row r="81" spans="1:10">
      <c r="A81" s="9" t="s">
        <v>92</v>
      </c>
      <c r="B81" s="9" t="str">
        <f>Tab위험률[[#This Row],[RiskKey]]</f>
        <v>Q7</v>
      </c>
      <c r="G81" s="9">
        <v>78</v>
      </c>
      <c r="H81" s="9">
        <f t="shared" si="1"/>
        <v>0.1</v>
      </c>
      <c r="I81" s="9">
        <v>0.1</v>
      </c>
      <c r="J81" s="9" t="str">
        <f>VLOOKUP(Tab위험률[[#This Row],[RiskKey]], Tab위험률키[], 2, FALSE)</f>
        <v>위험률7</v>
      </c>
    </row>
    <row r="82" spans="1:10">
      <c r="A82" s="9" t="s">
        <v>92</v>
      </c>
      <c r="B82" s="9" t="str">
        <f>Tab위험률[[#This Row],[RiskKey]]</f>
        <v>Q7</v>
      </c>
      <c r="G82" s="9">
        <v>79</v>
      </c>
      <c r="H82" s="9">
        <f t="shared" si="1"/>
        <v>0.1</v>
      </c>
      <c r="I82" s="9">
        <v>0.1</v>
      </c>
      <c r="J82" s="9" t="str">
        <f>VLOOKUP(Tab위험률[[#This Row],[RiskKey]], Tab위험률키[], 2, FALSE)</f>
        <v>위험률7</v>
      </c>
    </row>
    <row r="83" spans="1:10">
      <c r="A83" s="9" t="s">
        <v>92</v>
      </c>
      <c r="B83" s="9" t="str">
        <f>Tab위험률[[#This Row],[RiskKey]]</f>
        <v>Q7</v>
      </c>
      <c r="G83" s="9">
        <v>80</v>
      </c>
      <c r="H83" s="9">
        <f t="shared" si="1"/>
        <v>0.1</v>
      </c>
      <c r="I83" s="9">
        <v>0.1</v>
      </c>
      <c r="J83" s="9" t="str">
        <f>VLOOKUP(Tab위험률[[#This Row],[RiskKey]], Tab위험률키[], 2, FALSE)</f>
        <v>위험률7</v>
      </c>
    </row>
    <row r="84" spans="1:10">
      <c r="A84" s="9" t="s">
        <v>92</v>
      </c>
      <c r="B84" s="9" t="str">
        <f>Tab위험률[[#This Row],[RiskKey]]</f>
        <v>Q7</v>
      </c>
      <c r="G84" s="9">
        <v>81</v>
      </c>
      <c r="H84" s="9">
        <f t="shared" si="1"/>
        <v>0.1</v>
      </c>
      <c r="I84" s="9">
        <v>0.1</v>
      </c>
      <c r="J84" s="9" t="str">
        <f>VLOOKUP(Tab위험률[[#This Row],[RiskKey]], Tab위험률키[], 2, FALSE)</f>
        <v>위험률7</v>
      </c>
    </row>
    <row r="85" spans="1:10">
      <c r="A85" s="9" t="s">
        <v>92</v>
      </c>
      <c r="B85" s="9" t="str">
        <f>Tab위험률[[#This Row],[RiskKey]]</f>
        <v>Q7</v>
      </c>
      <c r="G85" s="9">
        <v>82</v>
      </c>
      <c r="H85" s="9">
        <f t="shared" si="1"/>
        <v>0.1</v>
      </c>
      <c r="I85" s="9">
        <v>0.1</v>
      </c>
      <c r="J85" s="9" t="str">
        <f>VLOOKUP(Tab위험률[[#This Row],[RiskKey]], Tab위험률키[], 2, FALSE)</f>
        <v>위험률7</v>
      </c>
    </row>
    <row r="86" spans="1:10">
      <c r="A86" s="9" t="s">
        <v>92</v>
      </c>
      <c r="B86" s="9" t="str">
        <f>Tab위험률[[#This Row],[RiskKey]]</f>
        <v>Q7</v>
      </c>
      <c r="G86" s="9">
        <v>83</v>
      </c>
      <c r="H86" s="9">
        <f t="shared" si="1"/>
        <v>0.1</v>
      </c>
      <c r="I86" s="9">
        <v>0.1</v>
      </c>
      <c r="J86" s="9" t="str">
        <f>VLOOKUP(Tab위험률[[#This Row],[RiskKey]], Tab위험률키[], 2, FALSE)</f>
        <v>위험률7</v>
      </c>
    </row>
    <row r="87" spans="1:10">
      <c r="A87" s="9" t="s">
        <v>92</v>
      </c>
      <c r="B87" s="9" t="str">
        <f>Tab위험률[[#This Row],[RiskKey]]</f>
        <v>Q7</v>
      </c>
      <c r="G87" s="9">
        <v>84</v>
      </c>
      <c r="H87" s="9">
        <f t="shared" si="1"/>
        <v>0.1</v>
      </c>
      <c r="I87" s="9">
        <v>0.1</v>
      </c>
      <c r="J87" s="9" t="str">
        <f>VLOOKUP(Tab위험률[[#This Row],[RiskKey]], Tab위험률키[], 2, FALSE)</f>
        <v>위험률7</v>
      </c>
    </row>
    <row r="88" spans="1:10">
      <c r="A88" s="9" t="s">
        <v>92</v>
      </c>
      <c r="B88" s="9" t="str">
        <f>Tab위험률[[#This Row],[RiskKey]]</f>
        <v>Q7</v>
      </c>
      <c r="G88" s="9">
        <v>85</v>
      </c>
      <c r="H88" s="9">
        <f t="shared" si="1"/>
        <v>0.1</v>
      </c>
      <c r="I88" s="9">
        <v>0.1</v>
      </c>
      <c r="J88" s="9" t="str">
        <f>VLOOKUP(Tab위험률[[#This Row],[RiskKey]], Tab위험률키[], 2, FALSE)</f>
        <v>위험률7</v>
      </c>
    </row>
    <row r="89" spans="1:10">
      <c r="A89" s="9" t="s">
        <v>92</v>
      </c>
      <c r="B89" s="9" t="str">
        <f>Tab위험률[[#This Row],[RiskKey]]</f>
        <v>Q7</v>
      </c>
      <c r="G89" s="9">
        <v>86</v>
      </c>
      <c r="H89" s="9">
        <f t="shared" si="1"/>
        <v>0.1</v>
      </c>
      <c r="I89" s="9">
        <v>0.1</v>
      </c>
      <c r="J89" s="9" t="str">
        <f>VLOOKUP(Tab위험률[[#This Row],[RiskKey]], Tab위험률키[], 2, FALSE)</f>
        <v>위험률7</v>
      </c>
    </row>
    <row r="90" spans="1:10">
      <c r="A90" s="9" t="s">
        <v>92</v>
      </c>
      <c r="B90" s="9" t="str">
        <f>Tab위험률[[#This Row],[RiskKey]]</f>
        <v>Q7</v>
      </c>
      <c r="G90" s="9">
        <v>87</v>
      </c>
      <c r="H90" s="9">
        <f t="shared" si="1"/>
        <v>0.1</v>
      </c>
      <c r="I90" s="9">
        <v>0.1</v>
      </c>
      <c r="J90" s="9" t="str">
        <f>VLOOKUP(Tab위험률[[#This Row],[RiskKey]], Tab위험률키[], 2, FALSE)</f>
        <v>위험률7</v>
      </c>
    </row>
    <row r="91" spans="1:10">
      <c r="A91" s="9" t="s">
        <v>92</v>
      </c>
      <c r="B91" s="9" t="str">
        <f>Tab위험률[[#This Row],[RiskKey]]</f>
        <v>Q7</v>
      </c>
      <c r="G91" s="9">
        <v>88</v>
      </c>
      <c r="H91" s="9">
        <f t="shared" si="1"/>
        <v>0.1</v>
      </c>
      <c r="I91" s="9">
        <v>0.1</v>
      </c>
      <c r="J91" s="9" t="str">
        <f>VLOOKUP(Tab위험률[[#This Row],[RiskKey]], Tab위험률키[], 2, FALSE)</f>
        <v>위험률7</v>
      </c>
    </row>
    <row r="92" spans="1:10">
      <c r="A92" s="9" t="s">
        <v>92</v>
      </c>
      <c r="B92" s="9" t="str">
        <f>Tab위험률[[#This Row],[RiskKey]]</f>
        <v>Q7</v>
      </c>
      <c r="G92" s="9">
        <v>89</v>
      </c>
      <c r="H92" s="9">
        <f t="shared" si="1"/>
        <v>0.1</v>
      </c>
      <c r="I92" s="9">
        <v>0.1</v>
      </c>
      <c r="J92" s="9" t="str">
        <f>VLOOKUP(Tab위험률[[#This Row],[RiskKey]], Tab위험률키[], 2, FALSE)</f>
        <v>위험률7</v>
      </c>
    </row>
    <row r="93" spans="1:10">
      <c r="A93" s="9" t="s">
        <v>92</v>
      </c>
      <c r="B93" s="9" t="str">
        <f>Tab위험률[[#This Row],[RiskKey]]</f>
        <v>Q7</v>
      </c>
      <c r="G93" s="9">
        <v>90</v>
      </c>
      <c r="H93" s="9">
        <f t="shared" si="1"/>
        <v>0.1</v>
      </c>
      <c r="I93" s="9">
        <v>0.1</v>
      </c>
      <c r="J93" s="9" t="str">
        <f>VLOOKUP(Tab위험률[[#This Row],[RiskKey]], Tab위험률키[], 2, FALSE)</f>
        <v>위험률7</v>
      </c>
    </row>
    <row r="94" spans="1:10">
      <c r="A94" s="9" t="s">
        <v>92</v>
      </c>
      <c r="B94" s="9" t="str">
        <f>Tab위험률[[#This Row],[RiskKey]]</f>
        <v>Q7</v>
      </c>
      <c r="G94" s="9">
        <v>91</v>
      </c>
      <c r="H94" s="9">
        <f t="shared" si="1"/>
        <v>0.1</v>
      </c>
      <c r="I94" s="9">
        <v>0.1</v>
      </c>
      <c r="J94" s="9" t="str">
        <f>VLOOKUP(Tab위험률[[#This Row],[RiskKey]], Tab위험률키[], 2, FALSE)</f>
        <v>위험률7</v>
      </c>
    </row>
    <row r="95" spans="1:10">
      <c r="A95" s="9" t="s">
        <v>92</v>
      </c>
      <c r="B95" s="9" t="str">
        <f>Tab위험률[[#This Row],[RiskKey]]</f>
        <v>Q7</v>
      </c>
      <c r="G95" s="9">
        <v>92</v>
      </c>
      <c r="H95" s="9">
        <f t="shared" si="1"/>
        <v>0.1</v>
      </c>
      <c r="I95" s="9">
        <v>0.1</v>
      </c>
      <c r="J95" s="9" t="str">
        <f>VLOOKUP(Tab위험률[[#This Row],[RiskKey]], Tab위험률키[], 2, FALSE)</f>
        <v>위험률7</v>
      </c>
    </row>
    <row r="96" spans="1:10">
      <c r="A96" s="9" t="s">
        <v>92</v>
      </c>
      <c r="B96" s="9" t="str">
        <f>Tab위험률[[#This Row],[RiskKey]]</f>
        <v>Q7</v>
      </c>
      <c r="G96" s="9">
        <v>93</v>
      </c>
      <c r="H96" s="9">
        <f t="shared" si="1"/>
        <v>0.1</v>
      </c>
      <c r="I96" s="9">
        <v>0.1</v>
      </c>
      <c r="J96" s="9" t="str">
        <f>VLOOKUP(Tab위험률[[#This Row],[RiskKey]], Tab위험률키[], 2, FALSE)</f>
        <v>위험률7</v>
      </c>
    </row>
    <row r="97" spans="1:10">
      <c r="A97" s="9" t="s">
        <v>92</v>
      </c>
      <c r="B97" s="9" t="str">
        <f>Tab위험률[[#This Row],[RiskKey]]</f>
        <v>Q7</v>
      </c>
      <c r="G97" s="9">
        <v>94</v>
      </c>
      <c r="H97" s="9">
        <f t="shared" si="1"/>
        <v>0.1</v>
      </c>
      <c r="I97" s="9">
        <v>0.1</v>
      </c>
      <c r="J97" s="9" t="str">
        <f>VLOOKUP(Tab위험률[[#This Row],[RiskKey]], Tab위험률키[], 2, FALSE)</f>
        <v>위험률7</v>
      </c>
    </row>
    <row r="98" spans="1:10">
      <c r="A98" s="9" t="s">
        <v>92</v>
      </c>
      <c r="B98" s="9" t="str">
        <f>Tab위험률[[#This Row],[RiskKey]]</f>
        <v>Q7</v>
      </c>
      <c r="G98" s="9">
        <v>95</v>
      </c>
      <c r="H98" s="9">
        <f t="shared" si="1"/>
        <v>0.1</v>
      </c>
      <c r="I98" s="9">
        <v>0.1</v>
      </c>
      <c r="J98" s="9" t="str">
        <f>VLOOKUP(Tab위험률[[#This Row],[RiskKey]], Tab위험률키[], 2, FALSE)</f>
        <v>위험률7</v>
      </c>
    </row>
    <row r="99" spans="1:10">
      <c r="A99" s="9" t="s">
        <v>92</v>
      </c>
      <c r="B99" s="9" t="str">
        <f>Tab위험률[[#This Row],[RiskKey]]</f>
        <v>Q7</v>
      </c>
      <c r="G99" s="9">
        <v>96</v>
      </c>
      <c r="H99" s="9">
        <f t="shared" si="1"/>
        <v>0.1</v>
      </c>
      <c r="I99" s="9">
        <v>0.1</v>
      </c>
      <c r="J99" s="9" t="str">
        <f>VLOOKUP(Tab위험률[[#This Row],[RiskKey]], Tab위험률키[], 2, FALSE)</f>
        <v>위험률7</v>
      </c>
    </row>
    <row r="100" spans="1:10">
      <c r="A100" s="9" t="s">
        <v>92</v>
      </c>
      <c r="B100" s="9" t="str">
        <f>Tab위험률[[#This Row],[RiskKey]]</f>
        <v>Q7</v>
      </c>
      <c r="G100" s="9">
        <v>97</v>
      </c>
      <c r="H100" s="9">
        <f t="shared" si="1"/>
        <v>0.1</v>
      </c>
      <c r="I100" s="9">
        <v>0.1</v>
      </c>
      <c r="J100" s="9" t="str">
        <f>VLOOKUP(Tab위험률[[#This Row],[RiskKey]], Tab위험률키[], 2, FALSE)</f>
        <v>위험률7</v>
      </c>
    </row>
    <row r="101" spans="1:10">
      <c r="A101" s="9" t="s">
        <v>92</v>
      </c>
      <c r="B101" s="9" t="str">
        <f>Tab위험률[[#This Row],[RiskKey]]</f>
        <v>Q7</v>
      </c>
      <c r="G101" s="9">
        <v>98</v>
      </c>
      <c r="H101" s="9">
        <f t="shared" si="1"/>
        <v>0.1</v>
      </c>
      <c r="I101" s="9">
        <v>0.1</v>
      </c>
      <c r="J101" s="9" t="str">
        <f>VLOOKUP(Tab위험률[[#This Row],[RiskKey]], Tab위험률키[], 2, FALSE)</f>
        <v>위험률7</v>
      </c>
    </row>
    <row r="102" spans="1:10">
      <c r="A102" s="9" t="s">
        <v>92</v>
      </c>
      <c r="B102" s="9" t="str">
        <f>Tab위험률[[#This Row],[RiskKey]]</f>
        <v>Q7</v>
      </c>
      <c r="G102" s="9">
        <v>99</v>
      </c>
      <c r="H102" s="9">
        <f t="shared" si="1"/>
        <v>0.1</v>
      </c>
      <c r="I102" s="9">
        <v>0.1</v>
      </c>
      <c r="J102" s="9" t="str">
        <f>VLOOKUP(Tab위험률[[#This Row],[RiskKey]], Tab위험률키[], 2, FALSE)</f>
        <v>위험률7</v>
      </c>
    </row>
    <row r="103" spans="1:10">
      <c r="A103" s="9" t="s">
        <v>92</v>
      </c>
      <c r="B103" s="9" t="str">
        <f>Tab위험률[[#This Row],[RiskKey]]</f>
        <v>Q7</v>
      </c>
      <c r="G103" s="9">
        <v>100</v>
      </c>
      <c r="H103" s="9">
        <f t="shared" si="1"/>
        <v>0.1</v>
      </c>
      <c r="I103" s="9">
        <v>0.1</v>
      </c>
      <c r="J103" s="9" t="str">
        <f>VLOOKUP(Tab위험률[[#This Row],[RiskKey]], Tab위험률키[], 2, FALSE)</f>
        <v>위험률7</v>
      </c>
    </row>
    <row r="104" spans="1:10">
      <c r="A104" s="9" t="s">
        <v>92</v>
      </c>
      <c r="B104" s="9" t="str">
        <f>Tab위험률[[#This Row],[RiskKey]]</f>
        <v>Q7</v>
      </c>
      <c r="G104" s="9">
        <v>101</v>
      </c>
      <c r="H104" s="9">
        <f t="shared" si="1"/>
        <v>0.1</v>
      </c>
      <c r="I104" s="9">
        <v>0.1</v>
      </c>
      <c r="J104" s="9" t="str">
        <f>VLOOKUP(Tab위험률[[#This Row],[RiskKey]], Tab위험률키[], 2, FALSE)</f>
        <v>위험률7</v>
      </c>
    </row>
    <row r="105" spans="1:10">
      <c r="A105" s="9" t="s">
        <v>92</v>
      </c>
      <c r="B105" s="9" t="str">
        <f>Tab위험률[[#This Row],[RiskKey]]</f>
        <v>Q7</v>
      </c>
      <c r="G105" s="9">
        <v>102</v>
      </c>
      <c r="H105" s="9">
        <f t="shared" si="1"/>
        <v>0.1</v>
      </c>
      <c r="I105" s="9">
        <v>0.1</v>
      </c>
      <c r="J105" s="9" t="str">
        <f>VLOOKUP(Tab위험률[[#This Row],[RiskKey]], Tab위험률키[], 2, FALSE)</f>
        <v>위험률7</v>
      </c>
    </row>
    <row r="106" spans="1:10">
      <c r="A106" s="9" t="s">
        <v>92</v>
      </c>
      <c r="B106" s="9" t="str">
        <f>Tab위험률[[#This Row],[RiskKey]]</f>
        <v>Q7</v>
      </c>
      <c r="G106" s="9">
        <v>103</v>
      </c>
      <c r="H106" s="9">
        <f t="shared" si="1"/>
        <v>0.1</v>
      </c>
      <c r="I106" s="9">
        <v>0.1</v>
      </c>
      <c r="J106" s="9" t="str">
        <f>VLOOKUP(Tab위험률[[#This Row],[RiskKey]], Tab위험률키[], 2, FALSE)</f>
        <v>위험률7</v>
      </c>
    </row>
    <row r="107" spans="1:10">
      <c r="A107" s="9" t="s">
        <v>92</v>
      </c>
      <c r="B107" s="9" t="str">
        <f>Tab위험률[[#This Row],[RiskKey]]</f>
        <v>Q7</v>
      </c>
      <c r="G107" s="9">
        <v>104</v>
      </c>
      <c r="H107" s="9">
        <f t="shared" si="1"/>
        <v>0.1</v>
      </c>
      <c r="I107" s="9">
        <v>0.1</v>
      </c>
      <c r="J107" s="9" t="str">
        <f>VLOOKUP(Tab위험률[[#This Row],[RiskKey]], Tab위험률키[], 2, FALSE)</f>
        <v>위험률7</v>
      </c>
    </row>
    <row r="108" spans="1:10">
      <c r="A108" s="9" t="s">
        <v>92</v>
      </c>
      <c r="B108" s="9" t="str">
        <f>Tab위험률[[#This Row],[RiskKey]]</f>
        <v>Q7</v>
      </c>
      <c r="G108" s="9">
        <v>105</v>
      </c>
      <c r="H108" s="9">
        <f t="shared" si="1"/>
        <v>0.1</v>
      </c>
      <c r="I108" s="9">
        <v>0.1</v>
      </c>
      <c r="J108" s="9" t="str">
        <f>VLOOKUP(Tab위험률[[#This Row],[RiskKey]], Tab위험률키[], 2, FALSE)</f>
        <v>위험률7</v>
      </c>
    </row>
    <row r="109" spans="1:10">
      <c r="A109" s="9" t="s">
        <v>92</v>
      </c>
      <c r="B109" s="9" t="str">
        <f>Tab위험률[[#This Row],[RiskKey]]</f>
        <v>Q7</v>
      </c>
      <c r="G109" s="9">
        <v>106</v>
      </c>
      <c r="H109" s="9">
        <f t="shared" si="1"/>
        <v>0.1</v>
      </c>
      <c r="I109" s="9">
        <v>0.1</v>
      </c>
      <c r="J109" s="9" t="str">
        <f>VLOOKUP(Tab위험률[[#This Row],[RiskKey]], Tab위험률키[], 2, FALSE)</f>
        <v>위험률7</v>
      </c>
    </row>
    <row r="110" spans="1:10">
      <c r="A110" s="9" t="s">
        <v>92</v>
      </c>
      <c r="B110" s="9" t="str">
        <f>Tab위험률[[#This Row],[RiskKey]]</f>
        <v>Q7</v>
      </c>
      <c r="G110" s="9">
        <v>107</v>
      </c>
      <c r="H110" s="9">
        <f t="shared" si="1"/>
        <v>0.1</v>
      </c>
      <c r="I110" s="9">
        <v>0.1</v>
      </c>
      <c r="J110" s="9" t="str">
        <f>VLOOKUP(Tab위험률[[#This Row],[RiskKey]], Tab위험률키[], 2, FALSE)</f>
        <v>위험률7</v>
      </c>
    </row>
    <row r="111" spans="1:10">
      <c r="A111" s="9" t="s">
        <v>92</v>
      </c>
      <c r="B111" s="9" t="str">
        <f>Tab위험률[[#This Row],[RiskKey]]</f>
        <v>Q7</v>
      </c>
      <c r="G111" s="9">
        <v>108</v>
      </c>
      <c r="H111" s="9">
        <f t="shared" si="1"/>
        <v>0.1</v>
      </c>
      <c r="I111" s="9">
        <v>0.1</v>
      </c>
      <c r="J111" s="9" t="str">
        <f>VLOOKUP(Tab위험률[[#This Row],[RiskKey]], Tab위험률키[], 2, FALSE)</f>
        <v>위험률7</v>
      </c>
    </row>
    <row r="112" spans="1:10">
      <c r="A112" s="9" t="s">
        <v>92</v>
      </c>
      <c r="B112" s="9" t="str">
        <f>Tab위험률[[#This Row],[RiskKey]]</f>
        <v>Q7</v>
      </c>
      <c r="G112" s="9">
        <v>109</v>
      </c>
      <c r="H112" s="9">
        <f t="shared" si="1"/>
        <v>0.1</v>
      </c>
      <c r="I112" s="9">
        <v>0.1</v>
      </c>
      <c r="J112" s="9" t="str">
        <f>VLOOKUP(Tab위험률[[#This Row],[RiskKey]], Tab위험률키[], 2, FALSE)</f>
        <v>위험률7</v>
      </c>
    </row>
    <row r="113" spans="1:10">
      <c r="A113" s="9" t="s">
        <v>92</v>
      </c>
      <c r="B113" s="9" t="str">
        <f>Tab위험률[[#This Row],[RiskKey]]</f>
        <v>Q7</v>
      </c>
      <c r="G113" s="9">
        <v>110</v>
      </c>
      <c r="H113" s="9">
        <f t="shared" si="1"/>
        <v>0.1</v>
      </c>
      <c r="I113" s="9">
        <v>0.1</v>
      </c>
      <c r="J113" s="9" t="str">
        <f>VLOOKUP(Tab위험률[[#This Row],[RiskKey]], Tab위험률키[], 2, FALSE)</f>
        <v>위험률7</v>
      </c>
    </row>
    <row r="114" spans="1:10">
      <c r="A114" s="9" t="s">
        <v>92</v>
      </c>
      <c r="B114" s="9" t="str">
        <f>Tab위험률[[#This Row],[RiskKey]]</f>
        <v>Q7</v>
      </c>
      <c r="G114" s="9">
        <v>111</v>
      </c>
      <c r="I114" s="9">
        <v>0.1</v>
      </c>
      <c r="J114" s="9" t="str">
        <f>VLOOKUP(Tab위험률[[#This Row],[RiskKey]], Tab위험률키[], 2, FALSE)</f>
        <v>위험률7</v>
      </c>
    </row>
    <row r="115" spans="1:10">
      <c r="A115" s="9" t="s">
        <v>92</v>
      </c>
      <c r="B115" s="9" t="str">
        <f>Tab위험률[[#This Row],[RiskKey]]</f>
        <v>Q7</v>
      </c>
      <c r="G115" s="9">
        <v>112</v>
      </c>
      <c r="I115" s="9">
        <v>0.1</v>
      </c>
      <c r="J115" s="9" t="str">
        <f>VLOOKUP(Tab위험률[[#This Row],[RiskKey]], Tab위험률키[], 2, FALSE)</f>
        <v>위험률7</v>
      </c>
    </row>
    <row r="116" spans="1:10">
      <c r="A116" s="9" t="s">
        <v>88</v>
      </c>
      <c r="B116" s="9" t="str">
        <f>Tab위험률[[#This Row],[RiskKey]]</f>
        <v>Q3</v>
      </c>
      <c r="G116" s="9">
        <v>60</v>
      </c>
      <c r="H116" s="9">
        <v>1.2407999999999999E-2</v>
      </c>
      <c r="I116" s="9">
        <v>0.1</v>
      </c>
      <c r="J116" s="9" t="str">
        <f>VLOOKUP(Tab위험률[[#This Row],[RiskKey]], Tab위험률키[], 2, FALSE)</f>
        <v>위험률3</v>
      </c>
    </row>
    <row r="117" spans="1:10">
      <c r="A117" s="9" t="s">
        <v>88</v>
      </c>
      <c r="B117" s="9" t="str">
        <f>Tab위험률[[#This Row],[RiskKey]]</f>
        <v>Q3</v>
      </c>
      <c r="G117" s="9">
        <v>61</v>
      </c>
      <c r="H117" s="9">
        <v>1.3611E-2</v>
      </c>
      <c r="I117" s="9">
        <v>0.1</v>
      </c>
      <c r="J117" s="9" t="str">
        <f>VLOOKUP(Tab위험률[[#This Row],[RiskKey]], Tab위험률키[], 2, FALSE)</f>
        <v>위험률3</v>
      </c>
    </row>
    <row r="118" spans="1:10">
      <c r="A118" s="9" t="s">
        <v>88</v>
      </c>
      <c r="B118" s="9" t="str">
        <f>Tab위험률[[#This Row],[RiskKey]]</f>
        <v>Q3</v>
      </c>
      <c r="G118" s="9">
        <v>62</v>
      </c>
      <c r="H118" s="9">
        <v>1.4835999999999998E-2</v>
      </c>
      <c r="I118" s="9">
        <v>0.1</v>
      </c>
      <c r="J118" s="9" t="str">
        <f>VLOOKUP(Tab위험률[[#This Row],[RiskKey]], Tab위험률키[], 2, FALSE)</f>
        <v>위험률3</v>
      </c>
    </row>
    <row r="119" spans="1:10">
      <c r="A119" s="9" t="s">
        <v>88</v>
      </c>
      <c r="B119" s="9" t="str">
        <f>Tab위험률[[#This Row],[RiskKey]]</f>
        <v>Q3</v>
      </c>
      <c r="G119" s="9">
        <v>63</v>
      </c>
      <c r="H119" s="9">
        <v>1.5987000000000001E-2</v>
      </c>
      <c r="I119" s="9">
        <v>0.1</v>
      </c>
      <c r="J119" s="9" t="str">
        <f>VLOOKUP(Tab위험률[[#This Row],[RiskKey]], Tab위험률키[], 2, FALSE)</f>
        <v>위험률3</v>
      </c>
    </row>
    <row r="120" spans="1:10">
      <c r="A120" s="9" t="s">
        <v>88</v>
      </c>
      <c r="B120" s="9" t="str">
        <f>Tab위험률[[#This Row],[RiskKey]]</f>
        <v>Q3</v>
      </c>
      <c r="G120" s="9">
        <v>64</v>
      </c>
      <c r="H120" s="9">
        <v>1.6955999999999999E-2</v>
      </c>
      <c r="I120" s="9">
        <v>0.1</v>
      </c>
      <c r="J120" s="9" t="str">
        <f>VLOOKUP(Tab위험률[[#This Row],[RiskKey]], Tab위험률키[], 2, FALSE)</f>
        <v>위험률3</v>
      </c>
    </row>
    <row r="121" spans="1:10">
      <c r="A121" s="9" t="s">
        <v>88</v>
      </c>
      <c r="B121" s="9" t="str">
        <f>Tab위험률[[#This Row],[RiskKey]]</f>
        <v>Q3</v>
      </c>
      <c r="G121" s="9">
        <v>65</v>
      </c>
      <c r="H121" s="9">
        <v>1.7736000000000002E-2</v>
      </c>
      <c r="I121" s="9">
        <v>0.1</v>
      </c>
      <c r="J121" s="9" t="str">
        <f>VLOOKUP(Tab위험률[[#This Row],[RiskKey]], Tab위험률키[], 2, FALSE)</f>
        <v>위험률3</v>
      </c>
    </row>
    <row r="122" spans="1:10">
      <c r="A122" s="9" t="s">
        <v>88</v>
      </c>
      <c r="B122" s="9" t="str">
        <f>Tab위험률[[#This Row],[RiskKey]]</f>
        <v>Q3</v>
      </c>
      <c r="G122" s="9">
        <v>66</v>
      </c>
      <c r="H122" s="9">
        <v>1.8479999999999996E-2</v>
      </c>
      <c r="I122" s="9">
        <v>0.1</v>
      </c>
      <c r="J122" s="9" t="str">
        <f>VLOOKUP(Tab위험률[[#This Row],[RiskKey]], Tab위험률키[], 2, FALSE)</f>
        <v>위험률3</v>
      </c>
    </row>
    <row r="123" spans="1:10">
      <c r="A123" s="9" t="s">
        <v>88</v>
      </c>
      <c r="B123" s="9" t="str">
        <f>Tab위험률[[#This Row],[RiskKey]]</f>
        <v>Q3</v>
      </c>
      <c r="G123" s="9">
        <v>67</v>
      </c>
      <c r="H123" s="9">
        <v>1.9404000000000001E-2</v>
      </c>
      <c r="I123" s="9">
        <v>0.1</v>
      </c>
      <c r="J123" s="9" t="str">
        <f>VLOOKUP(Tab위험률[[#This Row],[RiskKey]], Tab위험률키[], 2, FALSE)</f>
        <v>위험률3</v>
      </c>
    </row>
    <row r="124" spans="1:10">
      <c r="A124" s="9" t="s">
        <v>88</v>
      </c>
      <c r="B124" s="9" t="str">
        <f>Tab위험률[[#This Row],[RiskKey]]</f>
        <v>Q3</v>
      </c>
      <c r="G124" s="9">
        <v>68</v>
      </c>
      <c r="H124" s="9">
        <v>2.0585999999999997E-2</v>
      </c>
      <c r="I124" s="9">
        <v>0.1</v>
      </c>
      <c r="J124" s="9" t="str">
        <f>VLOOKUP(Tab위험률[[#This Row],[RiskKey]], Tab위험률키[], 2, FALSE)</f>
        <v>위험률3</v>
      </c>
    </row>
    <row r="125" spans="1:10">
      <c r="A125" s="9" t="s">
        <v>88</v>
      </c>
      <c r="B125" s="9" t="str">
        <f>Tab위험률[[#This Row],[RiskKey]]</f>
        <v>Q3</v>
      </c>
      <c r="G125" s="9">
        <v>69</v>
      </c>
      <c r="H125" s="9">
        <v>2.1937999999999999E-2</v>
      </c>
      <c r="I125" s="9">
        <v>0.1</v>
      </c>
      <c r="J125" s="9" t="str">
        <f>VLOOKUP(Tab위험률[[#This Row],[RiskKey]], Tab위험률키[], 2, FALSE)</f>
        <v>위험률3</v>
      </c>
    </row>
    <row r="126" spans="1:10">
      <c r="A126" s="9" t="s">
        <v>88</v>
      </c>
      <c r="B126" s="9" t="str">
        <f>Tab위험률[[#This Row],[RiskKey]]</f>
        <v>Q3</v>
      </c>
      <c r="G126" s="9">
        <v>70</v>
      </c>
      <c r="H126" s="9">
        <v>2.3365E-2</v>
      </c>
      <c r="I126" s="9">
        <v>0.1</v>
      </c>
      <c r="J126" s="9" t="str">
        <f>VLOOKUP(Tab위험률[[#This Row],[RiskKey]], Tab위험률키[], 2, FALSE)</f>
        <v>위험률3</v>
      </c>
    </row>
    <row r="127" spans="1:10">
      <c r="A127" s="9" t="s">
        <v>88</v>
      </c>
      <c r="B127" s="9" t="str">
        <f>Tab위험률[[#This Row],[RiskKey]]</f>
        <v>Q3</v>
      </c>
      <c r="G127" s="9">
        <v>71</v>
      </c>
      <c r="H127" s="9">
        <v>2.4834000000000002E-2</v>
      </c>
      <c r="I127" s="9">
        <v>0.1</v>
      </c>
      <c r="J127" s="9" t="str">
        <f>VLOOKUP(Tab위험률[[#This Row],[RiskKey]], Tab위험률키[], 2, FALSE)</f>
        <v>위험률3</v>
      </c>
    </row>
    <row r="128" spans="1:10">
      <c r="A128" s="9" t="s">
        <v>88</v>
      </c>
      <c r="B128" s="9" t="str">
        <f>Tab위험률[[#This Row],[RiskKey]]</f>
        <v>Q3</v>
      </c>
      <c r="G128" s="9">
        <v>72</v>
      </c>
      <c r="H128" s="9">
        <v>2.6373000000000001E-2</v>
      </c>
      <c r="I128" s="9">
        <v>0.1</v>
      </c>
      <c r="J128" s="9" t="str">
        <f>VLOOKUP(Tab위험률[[#This Row],[RiskKey]], Tab위험률키[], 2, FALSE)</f>
        <v>위험률3</v>
      </c>
    </row>
    <row r="129" spans="1:10">
      <c r="A129" s="9" t="s">
        <v>88</v>
      </c>
      <c r="B129" s="9" t="str">
        <f>Tab위험률[[#This Row],[RiskKey]]</f>
        <v>Q3</v>
      </c>
      <c r="G129" s="9">
        <v>73</v>
      </c>
      <c r="H129" s="9">
        <v>2.8035000000000001E-2</v>
      </c>
      <c r="I129" s="9">
        <v>0.1</v>
      </c>
      <c r="J129" s="9" t="str">
        <f>VLOOKUP(Tab위험률[[#This Row],[RiskKey]], Tab위험률키[], 2, FALSE)</f>
        <v>위험률3</v>
      </c>
    </row>
    <row r="130" spans="1:10">
      <c r="A130" s="9" t="s">
        <v>88</v>
      </c>
      <c r="B130" s="9" t="str">
        <f>Tab위험률[[#This Row],[RiskKey]]</f>
        <v>Q3</v>
      </c>
      <c r="G130" s="9">
        <v>74</v>
      </c>
      <c r="H130" s="9">
        <v>2.9845E-2</v>
      </c>
      <c r="I130" s="9">
        <v>0.1</v>
      </c>
      <c r="J130" s="9" t="str">
        <f>VLOOKUP(Tab위험률[[#This Row],[RiskKey]], Tab위험률키[], 2, FALSE)</f>
        <v>위험률3</v>
      </c>
    </row>
    <row r="131" spans="1:10">
      <c r="A131" s="9" t="s">
        <v>88</v>
      </c>
      <c r="B131" s="9" t="str">
        <f>Tab위험률[[#This Row],[RiskKey]]</f>
        <v>Q3</v>
      </c>
      <c r="G131" s="9">
        <v>75</v>
      </c>
      <c r="H131" s="9">
        <v>3.1690999999999997E-2</v>
      </c>
      <c r="I131" s="9">
        <v>0.1</v>
      </c>
      <c r="J131" s="9" t="str">
        <f>VLOOKUP(Tab위험률[[#This Row],[RiskKey]], Tab위험률키[], 2, FALSE)</f>
        <v>위험률3</v>
      </c>
    </row>
    <row r="132" spans="1:10">
      <c r="A132" s="9" t="s">
        <v>88</v>
      </c>
      <c r="B132" s="9" t="str">
        <f>Tab위험률[[#This Row],[RiskKey]]</f>
        <v>Q3</v>
      </c>
      <c r="G132" s="9">
        <v>76</v>
      </c>
      <c r="H132" s="9">
        <v>3.3363000000000004E-2</v>
      </c>
      <c r="I132" s="9">
        <v>0.1</v>
      </c>
      <c r="J132" s="9" t="str">
        <f>VLOOKUP(Tab위험률[[#This Row],[RiskKey]], Tab위험률키[], 2, FALSE)</f>
        <v>위험률3</v>
      </c>
    </row>
    <row r="133" spans="1:10">
      <c r="A133" s="9" t="s">
        <v>88</v>
      </c>
      <c r="B133" s="9" t="str">
        <f>Tab위험률[[#This Row],[RiskKey]]</f>
        <v>Q3</v>
      </c>
      <c r="G133" s="9">
        <v>77</v>
      </c>
      <c r="H133" s="9">
        <v>3.4701000000000003E-2</v>
      </c>
      <c r="I133" s="9">
        <v>0.1</v>
      </c>
      <c r="J133" s="9" t="str">
        <f>VLOOKUP(Tab위험률[[#This Row],[RiskKey]], Tab위험률키[], 2, FALSE)</f>
        <v>위험률3</v>
      </c>
    </row>
    <row r="134" spans="1:10">
      <c r="A134" s="9" t="s">
        <v>88</v>
      </c>
      <c r="B134" s="9" t="str">
        <f>Tab위험률[[#This Row],[RiskKey]]</f>
        <v>Q3</v>
      </c>
      <c r="G134" s="9">
        <v>78</v>
      </c>
      <c r="H134" s="9">
        <v>3.5633999999999999E-2</v>
      </c>
      <c r="I134" s="9">
        <v>0.1</v>
      </c>
      <c r="J134" s="9" t="str">
        <f>VLOOKUP(Tab위험률[[#This Row],[RiskKey]], Tab위험률키[], 2, FALSE)</f>
        <v>위험률3</v>
      </c>
    </row>
    <row r="135" spans="1:10">
      <c r="A135" s="9" t="s">
        <v>88</v>
      </c>
      <c r="B135" s="9" t="str">
        <f>Tab위험률[[#This Row],[RiskKey]]</f>
        <v>Q3</v>
      </c>
      <c r="G135" s="9">
        <v>79</v>
      </c>
      <c r="H135" s="9">
        <v>3.6243999999999998E-2</v>
      </c>
      <c r="I135" s="9">
        <v>0.1</v>
      </c>
      <c r="J135" s="9" t="str">
        <f>VLOOKUP(Tab위험률[[#This Row],[RiskKey]], Tab위험률키[], 2, FALSE)</f>
        <v>위험률3</v>
      </c>
    </row>
    <row r="136" spans="1:10">
      <c r="A136" s="9" t="s">
        <v>88</v>
      </c>
      <c r="B136" s="9" t="str">
        <f>Tab위험률[[#This Row],[RiskKey]]</f>
        <v>Q3</v>
      </c>
      <c r="G136" s="9">
        <v>80</v>
      </c>
      <c r="H136" s="9">
        <v>3.6712999999999996E-2</v>
      </c>
      <c r="I136" s="9">
        <v>0.1</v>
      </c>
      <c r="J136" s="9" t="str">
        <f>VLOOKUP(Tab위험률[[#This Row],[RiskKey]], Tab위험률키[], 2, FALSE)</f>
        <v>위험률3</v>
      </c>
    </row>
    <row r="137" spans="1:10">
      <c r="A137" s="9" t="s">
        <v>88</v>
      </c>
      <c r="B137" s="9" t="str">
        <f>Tab위험률[[#This Row],[RiskKey]]</f>
        <v>Q3</v>
      </c>
      <c r="G137" s="9">
        <v>81</v>
      </c>
      <c r="H137" s="9">
        <v>3.7205000000000002E-2</v>
      </c>
      <c r="I137" s="9">
        <v>0.1</v>
      </c>
      <c r="J137" s="9" t="str">
        <f>VLOOKUP(Tab위험률[[#This Row],[RiskKey]], Tab위험률키[], 2, FALSE)</f>
        <v>위험률3</v>
      </c>
    </row>
    <row r="138" spans="1:10">
      <c r="A138" s="9" t="s">
        <v>88</v>
      </c>
      <c r="B138" s="9" t="str">
        <f>Tab위험률[[#This Row],[RiskKey]]</f>
        <v>Q3</v>
      </c>
      <c r="G138" s="9">
        <v>82</v>
      </c>
      <c r="H138" s="9">
        <v>3.7746000000000002E-2</v>
      </c>
      <c r="I138" s="9">
        <v>0.1</v>
      </c>
      <c r="J138" s="9" t="str">
        <f>VLOOKUP(Tab위험률[[#This Row],[RiskKey]], Tab위험률키[], 2, FALSE)</f>
        <v>위험률3</v>
      </c>
    </row>
    <row r="139" spans="1:10">
      <c r="A139" s="9" t="s">
        <v>88</v>
      </c>
      <c r="B139" s="9" t="str">
        <f>Tab위험률[[#This Row],[RiskKey]]</f>
        <v>Q3</v>
      </c>
      <c r="G139" s="9">
        <v>83</v>
      </c>
      <c r="H139" s="9">
        <v>3.8278999999999994E-2</v>
      </c>
      <c r="I139" s="9">
        <v>0.1</v>
      </c>
      <c r="J139" s="9" t="str">
        <f>VLOOKUP(Tab위험률[[#This Row],[RiskKey]], Tab위험률키[], 2, FALSE)</f>
        <v>위험률3</v>
      </c>
    </row>
    <row r="140" spans="1:10">
      <c r="A140" s="9" t="s">
        <v>88</v>
      </c>
      <c r="B140" s="9" t="str">
        <f>Tab위험률[[#This Row],[RiskKey]]</f>
        <v>Q3</v>
      </c>
      <c r="G140" s="9">
        <v>84</v>
      </c>
      <c r="H140" s="9">
        <v>3.8782000000000004E-2</v>
      </c>
      <c r="I140" s="9">
        <v>0.1</v>
      </c>
      <c r="J140" s="9" t="str">
        <f>VLOOKUP(Tab위험률[[#This Row],[RiskKey]], Tab위험률키[], 2, FALSE)</f>
        <v>위험률3</v>
      </c>
    </row>
    <row r="141" spans="1:10">
      <c r="A141" s="9" t="s">
        <v>88</v>
      </c>
      <c r="B141" s="9" t="str">
        <f>Tab위험률[[#This Row],[RiskKey]]</f>
        <v>Q3</v>
      </c>
      <c r="G141" s="9">
        <v>85</v>
      </c>
      <c r="H141" s="9">
        <v>3.9202000000000001E-2</v>
      </c>
      <c r="I141" s="9">
        <v>0.1</v>
      </c>
      <c r="J141" s="9" t="str">
        <f>VLOOKUP(Tab위험률[[#This Row],[RiskKey]], Tab위험률키[], 2, FALSE)</f>
        <v>위험률3</v>
      </c>
    </row>
    <row r="142" spans="1:10">
      <c r="A142" s="9" t="s">
        <v>88</v>
      </c>
      <c r="B142" s="9" t="str">
        <f>Tab위험률[[#This Row],[RiskKey]]</f>
        <v>Q3</v>
      </c>
      <c r="G142" s="9">
        <v>86</v>
      </c>
      <c r="H142" s="9">
        <v>3.9533000000000006E-2</v>
      </c>
      <c r="I142" s="9">
        <v>0.1</v>
      </c>
      <c r="J142" s="9" t="str">
        <f>VLOOKUP(Tab위험률[[#This Row],[RiskKey]], Tab위험률키[], 2, FALSE)</f>
        <v>위험률3</v>
      </c>
    </row>
    <row r="143" spans="1:10">
      <c r="A143" s="9" t="s">
        <v>88</v>
      </c>
      <c r="B143" s="9" t="str">
        <f>Tab위험률[[#This Row],[RiskKey]]</f>
        <v>Q3</v>
      </c>
      <c r="G143" s="9">
        <v>87</v>
      </c>
      <c r="H143" s="9">
        <v>3.9808000000000003E-2</v>
      </c>
      <c r="I143" s="9">
        <v>0.1</v>
      </c>
      <c r="J143" s="9" t="str">
        <f>VLOOKUP(Tab위험률[[#This Row],[RiskKey]], Tab위험률키[], 2, FALSE)</f>
        <v>위험률3</v>
      </c>
    </row>
    <row r="144" spans="1:10">
      <c r="A144" s="9" t="s">
        <v>88</v>
      </c>
      <c r="B144" s="9" t="str">
        <f>Tab위험률[[#This Row],[RiskKey]]</f>
        <v>Q3</v>
      </c>
      <c r="G144" s="9">
        <v>88</v>
      </c>
      <c r="H144" s="9">
        <v>4.0034999999999994E-2</v>
      </c>
      <c r="I144" s="9">
        <v>0.1</v>
      </c>
      <c r="J144" s="9" t="str">
        <f>VLOOKUP(Tab위험률[[#This Row],[RiskKey]], Tab위험률키[], 2, FALSE)</f>
        <v>위험률3</v>
      </c>
    </row>
    <row r="145" spans="1:10">
      <c r="A145" s="9" t="s">
        <v>88</v>
      </c>
      <c r="B145" s="9" t="str">
        <f>Tab위험률[[#This Row],[RiskKey]]</f>
        <v>Q3</v>
      </c>
      <c r="G145" s="9">
        <v>89</v>
      </c>
      <c r="H145" s="9">
        <v>4.0216000000000002E-2</v>
      </c>
      <c r="I145" s="9">
        <v>0.1</v>
      </c>
      <c r="J145" s="9" t="str">
        <f>VLOOKUP(Tab위험률[[#This Row],[RiskKey]], Tab위험률키[], 2, FALSE)</f>
        <v>위험률3</v>
      </c>
    </row>
    <row r="146" spans="1:10">
      <c r="A146" s="9" t="s">
        <v>88</v>
      </c>
      <c r="B146" s="9" t="str">
        <f>Tab위험률[[#This Row],[RiskKey]]</f>
        <v>Q3</v>
      </c>
      <c r="G146" s="9">
        <v>90</v>
      </c>
      <c r="H146" s="9">
        <v>4.0359999999999993E-2</v>
      </c>
      <c r="I146" s="9">
        <v>0.1</v>
      </c>
      <c r="J146" s="9" t="str">
        <f>VLOOKUP(Tab위험률[[#This Row],[RiskKey]], Tab위험률키[], 2, FALSE)</f>
        <v>위험률3</v>
      </c>
    </row>
    <row r="147" spans="1:10">
      <c r="A147" s="9" t="s">
        <v>88</v>
      </c>
      <c r="B147" s="9" t="str">
        <f>Tab위험률[[#This Row],[RiskKey]]</f>
        <v>Q3</v>
      </c>
      <c r="G147" s="9">
        <v>91</v>
      </c>
      <c r="H147" s="9">
        <v>4.0554E-2</v>
      </c>
      <c r="I147" s="9">
        <v>0.1</v>
      </c>
      <c r="J147" s="9" t="str">
        <f>VLOOKUP(Tab위험률[[#This Row],[RiskKey]], Tab위험률키[], 2, FALSE)</f>
        <v>위험률3</v>
      </c>
    </row>
    <row r="148" spans="1:10">
      <c r="A148" s="9" t="s">
        <v>88</v>
      </c>
      <c r="B148" s="9" t="str">
        <f>Tab위험률[[#This Row],[RiskKey]]</f>
        <v>Q3</v>
      </c>
      <c r="G148" s="9">
        <v>92</v>
      </c>
      <c r="H148" s="9">
        <v>4.0719999999999999E-2</v>
      </c>
      <c r="I148" s="9">
        <v>0.1</v>
      </c>
      <c r="J148" s="9" t="str">
        <f>VLOOKUP(Tab위험률[[#This Row],[RiskKey]], Tab위험률키[], 2, FALSE)</f>
        <v>위험률3</v>
      </c>
    </row>
    <row r="149" spans="1:10">
      <c r="A149" s="9" t="s">
        <v>88</v>
      </c>
      <c r="B149" s="9" t="str">
        <f>Tab위험률[[#This Row],[RiskKey]]</f>
        <v>Q3</v>
      </c>
      <c r="G149" s="9">
        <v>93</v>
      </c>
      <c r="H149" s="9">
        <v>4.086E-2</v>
      </c>
      <c r="I149" s="9">
        <v>0.1</v>
      </c>
      <c r="J149" s="9" t="str">
        <f>VLOOKUP(Tab위험률[[#This Row],[RiskKey]], Tab위험률키[], 2, FALSE)</f>
        <v>위험률3</v>
      </c>
    </row>
    <row r="150" spans="1:10">
      <c r="A150" s="9" t="s">
        <v>88</v>
      </c>
      <c r="B150" s="9" t="str">
        <f>Tab위험률[[#This Row],[RiskKey]]</f>
        <v>Q3</v>
      </c>
      <c r="G150" s="9">
        <v>94</v>
      </c>
      <c r="H150" s="9">
        <v>4.0978000000000001E-2</v>
      </c>
      <c r="I150" s="9">
        <v>0.1</v>
      </c>
      <c r="J150" s="9" t="str">
        <f>VLOOKUP(Tab위험률[[#This Row],[RiskKey]], Tab위험률키[], 2, FALSE)</f>
        <v>위험률3</v>
      </c>
    </row>
    <row r="151" spans="1:10">
      <c r="A151" s="9" t="s">
        <v>88</v>
      </c>
      <c r="B151" s="9" t="str">
        <f>Tab위험률[[#This Row],[RiskKey]]</f>
        <v>Q3</v>
      </c>
      <c r="G151" s="9">
        <v>95</v>
      </c>
      <c r="H151" s="9">
        <v>4.1075E-2</v>
      </c>
      <c r="I151" s="9">
        <v>0.1</v>
      </c>
      <c r="J151" s="9" t="str">
        <f>VLOOKUP(Tab위험률[[#This Row],[RiskKey]], Tab위험률키[], 2, FALSE)</f>
        <v>위험률3</v>
      </c>
    </row>
    <row r="152" spans="1:10">
      <c r="A152" s="9" t="s">
        <v>88</v>
      </c>
      <c r="B152" s="9" t="str">
        <f>Tab위험률[[#This Row],[RiskKey]]</f>
        <v>Q3</v>
      </c>
      <c r="G152" s="9">
        <v>96</v>
      </c>
      <c r="H152" s="9">
        <v>4.1155000000000004E-2</v>
      </c>
      <c r="I152" s="9">
        <v>0.1</v>
      </c>
      <c r="J152" s="9" t="str">
        <f>VLOOKUP(Tab위험률[[#This Row],[RiskKey]], Tab위험률키[], 2, FALSE)</f>
        <v>위험률3</v>
      </c>
    </row>
    <row r="153" spans="1:10">
      <c r="A153" s="9" t="s">
        <v>88</v>
      </c>
      <c r="B153" s="9" t="str">
        <f>Tab위험률[[#This Row],[RiskKey]]</f>
        <v>Q3</v>
      </c>
      <c r="G153" s="9">
        <v>97</v>
      </c>
      <c r="H153" s="9">
        <v>4.1224000000000004E-2</v>
      </c>
      <c r="I153" s="9">
        <v>0.1</v>
      </c>
      <c r="J153" s="9" t="str">
        <f>VLOOKUP(Tab위험률[[#This Row],[RiskKey]], Tab위험률키[], 2, FALSE)</f>
        <v>위험률3</v>
      </c>
    </row>
    <row r="154" spans="1:10">
      <c r="A154" s="9" t="s">
        <v>88</v>
      </c>
      <c r="B154" s="9" t="str">
        <f>Tab위험률[[#This Row],[RiskKey]]</f>
        <v>Q3</v>
      </c>
      <c r="G154" s="9">
        <v>98</v>
      </c>
      <c r="H154" s="9">
        <v>4.1278000000000002E-2</v>
      </c>
      <c r="I154" s="9">
        <v>0.1</v>
      </c>
      <c r="J154" s="9" t="str">
        <f>VLOOKUP(Tab위험률[[#This Row],[RiskKey]], Tab위험률키[], 2, FALSE)</f>
        <v>위험률3</v>
      </c>
    </row>
    <row r="155" spans="1:10">
      <c r="A155" s="9" t="s">
        <v>88</v>
      </c>
      <c r="B155" s="9" t="str">
        <f>Tab위험률[[#This Row],[RiskKey]]</f>
        <v>Q3</v>
      </c>
      <c r="G155" s="9">
        <v>99</v>
      </c>
      <c r="H155" s="9">
        <v>4.1324E-2</v>
      </c>
      <c r="I155" s="9">
        <v>0.1</v>
      </c>
      <c r="J155" s="9" t="str">
        <f>VLOOKUP(Tab위험률[[#This Row],[RiskKey]], Tab위험률키[], 2, FALSE)</f>
        <v>위험률3</v>
      </c>
    </row>
    <row r="156" spans="1:10">
      <c r="A156" s="9" t="s">
        <v>88</v>
      </c>
      <c r="B156" s="9" t="str">
        <f>Tab위험률[[#This Row],[RiskKey]]</f>
        <v>Q3</v>
      </c>
      <c r="G156" s="9">
        <v>100</v>
      </c>
      <c r="H156" s="9">
        <v>4.1361999999999996E-2</v>
      </c>
      <c r="I156" s="9">
        <v>0.1</v>
      </c>
      <c r="J156" s="9" t="str">
        <f>VLOOKUP(Tab위험률[[#This Row],[RiskKey]], Tab위험률키[], 2, FALSE)</f>
        <v>위험률3</v>
      </c>
    </row>
    <row r="157" spans="1:10">
      <c r="A157" s="9" t="s">
        <v>88</v>
      </c>
      <c r="B157" s="9" t="str">
        <f>Tab위험률[[#This Row],[RiskKey]]</f>
        <v>Q3</v>
      </c>
      <c r="G157" s="9">
        <v>101</v>
      </c>
      <c r="H157" s="9">
        <v>4.1391000000000004E-2</v>
      </c>
      <c r="I157" s="9">
        <v>0.1</v>
      </c>
      <c r="J157" s="9" t="str">
        <f>VLOOKUP(Tab위험률[[#This Row],[RiskKey]], Tab위험률키[], 2, FALSE)</f>
        <v>위험률3</v>
      </c>
    </row>
    <row r="158" spans="1:10">
      <c r="A158" s="9" t="s">
        <v>88</v>
      </c>
      <c r="B158" s="9" t="str">
        <f>Tab위험률[[#This Row],[RiskKey]]</f>
        <v>Q3</v>
      </c>
      <c r="G158" s="9">
        <v>102</v>
      </c>
      <c r="H158" s="9">
        <v>4.1412999999999998E-2</v>
      </c>
      <c r="I158" s="9">
        <v>0.1</v>
      </c>
      <c r="J158" s="9" t="str">
        <f>VLOOKUP(Tab위험률[[#This Row],[RiskKey]], Tab위험률키[], 2, FALSE)</f>
        <v>위험률3</v>
      </c>
    </row>
    <row r="159" spans="1:10">
      <c r="A159" s="9" t="s">
        <v>88</v>
      </c>
      <c r="B159" s="9" t="str">
        <f>Tab위험률[[#This Row],[RiskKey]]</f>
        <v>Q3</v>
      </c>
      <c r="G159" s="9">
        <v>103</v>
      </c>
      <c r="H159" s="9">
        <v>4.1433000000000005E-2</v>
      </c>
      <c r="I159" s="9">
        <v>0.1</v>
      </c>
      <c r="J159" s="9" t="str">
        <f>VLOOKUP(Tab위험률[[#This Row],[RiskKey]], Tab위험률키[], 2, FALSE)</f>
        <v>위험률3</v>
      </c>
    </row>
    <row r="160" spans="1:10">
      <c r="A160" s="9" t="s">
        <v>88</v>
      </c>
      <c r="B160" s="9" t="str">
        <f>Tab위험률[[#This Row],[RiskKey]]</f>
        <v>Q3</v>
      </c>
      <c r="G160" s="9">
        <v>104</v>
      </c>
      <c r="H160" s="9">
        <v>4.1449E-2</v>
      </c>
      <c r="I160" s="9">
        <v>0.1</v>
      </c>
      <c r="J160" s="9" t="str">
        <f>VLOOKUP(Tab위험률[[#This Row],[RiskKey]], Tab위험률키[], 2, FALSE)</f>
        <v>위험률3</v>
      </c>
    </row>
    <row r="161" spans="1:10">
      <c r="A161" s="9" t="s">
        <v>88</v>
      </c>
      <c r="B161" s="9" t="str">
        <f>Tab위험률[[#This Row],[RiskKey]]</f>
        <v>Q3</v>
      </c>
      <c r="G161" s="9">
        <v>105</v>
      </c>
      <c r="H161" s="9">
        <v>4.1460000000000004E-2</v>
      </c>
      <c r="I161" s="9">
        <v>0.1</v>
      </c>
      <c r="J161" s="9" t="str">
        <f>VLOOKUP(Tab위험률[[#This Row],[RiskKey]], Tab위험률키[], 2, FALSE)</f>
        <v>위험률3</v>
      </c>
    </row>
    <row r="162" spans="1:10">
      <c r="A162" s="9" t="s">
        <v>88</v>
      </c>
      <c r="B162" s="9" t="str">
        <f>Tab위험률[[#This Row],[RiskKey]]</f>
        <v>Q3</v>
      </c>
      <c r="G162" s="9">
        <v>106</v>
      </c>
      <c r="H162" s="9">
        <v>4.147E-2</v>
      </c>
      <c r="I162" s="9">
        <v>0.1</v>
      </c>
      <c r="J162" s="9" t="str">
        <f>VLOOKUP(Tab위험률[[#This Row],[RiskKey]], Tab위험률키[], 2, FALSE)</f>
        <v>위험률3</v>
      </c>
    </row>
    <row r="163" spans="1:10">
      <c r="A163" s="9" t="s">
        <v>88</v>
      </c>
      <c r="B163" s="9" t="str">
        <f>Tab위험률[[#This Row],[RiskKey]]</f>
        <v>Q3</v>
      </c>
      <c r="G163" s="9">
        <v>107</v>
      </c>
      <c r="H163" s="9">
        <v>4.1477E-2</v>
      </c>
      <c r="I163" s="9">
        <v>0.1</v>
      </c>
      <c r="J163" s="9" t="str">
        <f>VLOOKUP(Tab위험률[[#This Row],[RiskKey]], Tab위험률키[], 2, FALSE)</f>
        <v>위험률3</v>
      </c>
    </row>
    <row r="164" spans="1:10">
      <c r="A164" s="9" t="s">
        <v>88</v>
      </c>
      <c r="B164" s="9" t="str">
        <f>Tab위험률[[#This Row],[RiskKey]]</f>
        <v>Q3</v>
      </c>
      <c r="G164" s="9">
        <v>108</v>
      </c>
      <c r="H164" s="9">
        <v>4.1482999999999999E-2</v>
      </c>
      <c r="I164" s="9">
        <v>0.1</v>
      </c>
      <c r="J164" s="9" t="str">
        <f>VLOOKUP(Tab위험률[[#This Row],[RiskKey]], Tab위험률키[], 2, FALSE)</f>
        <v>위험률3</v>
      </c>
    </row>
    <row r="165" spans="1:10">
      <c r="A165" s="9" t="s">
        <v>88</v>
      </c>
      <c r="B165" s="9" t="str">
        <f>Tab위험률[[#This Row],[RiskKey]]</f>
        <v>Q3</v>
      </c>
      <c r="G165" s="9">
        <v>109</v>
      </c>
      <c r="H165" s="9">
        <v>4.1488999999999998E-2</v>
      </c>
      <c r="I165" s="9">
        <v>0.1</v>
      </c>
      <c r="J165" s="9" t="str">
        <f>VLOOKUP(Tab위험률[[#This Row],[RiskKey]], Tab위험률키[], 2, FALSE)</f>
        <v>위험률3</v>
      </c>
    </row>
    <row r="166" spans="1:10">
      <c r="A166" s="9" t="s">
        <v>88</v>
      </c>
      <c r="B166" s="9" t="str">
        <f>Tab위험률[[#This Row],[RiskKey]]</f>
        <v>Q3</v>
      </c>
      <c r="G166" s="9">
        <v>110</v>
      </c>
      <c r="H166" s="9">
        <v>0</v>
      </c>
      <c r="I166" s="9">
        <v>0.1</v>
      </c>
      <c r="J166" s="9" t="str">
        <f>VLOOKUP(Tab위험률[[#This Row],[RiskKey]], Tab위험률키[], 2, FALSE)</f>
        <v>위험률3</v>
      </c>
    </row>
    <row r="167" spans="1:10">
      <c r="A167" s="9" t="s">
        <v>88</v>
      </c>
      <c r="B167" s="9" t="str">
        <f>Tab위험률[[#This Row],[RiskKey]]</f>
        <v>Q3</v>
      </c>
      <c r="G167" s="9">
        <v>111</v>
      </c>
      <c r="H167" s="9">
        <v>0</v>
      </c>
      <c r="I167" s="9">
        <v>0.1</v>
      </c>
      <c r="J167" s="9" t="str">
        <f>VLOOKUP(Tab위험률[[#This Row],[RiskKey]], Tab위험률키[], 2, FALSE)</f>
        <v>위험률3</v>
      </c>
    </row>
    <row r="168" spans="1:10">
      <c r="A168" s="9" t="s">
        <v>93</v>
      </c>
      <c r="B168" s="9" t="str">
        <f>Tab위험률[[#This Row],[RiskKey]]</f>
        <v>Q2</v>
      </c>
      <c r="G168" s="9">
        <v>60</v>
      </c>
      <c r="H168" s="9">
        <v>1.0399999999999999E-3</v>
      </c>
      <c r="I168" s="9">
        <v>0.1</v>
      </c>
      <c r="J168" s="9" t="str">
        <f>VLOOKUP(Tab위험률[[#This Row],[RiskKey]], Tab위험률키[], 2, FALSE)</f>
        <v>위험률2</v>
      </c>
    </row>
    <row r="169" spans="1:10">
      <c r="A169" s="9" t="s">
        <v>93</v>
      </c>
      <c r="B169" s="9" t="str">
        <f>Tab위험률[[#This Row],[RiskKey]]</f>
        <v>Q2</v>
      </c>
      <c r="G169" s="9">
        <v>61</v>
      </c>
      <c r="H169" s="9">
        <v>1.2520000000000001E-3</v>
      </c>
      <c r="I169" s="9">
        <v>0.1</v>
      </c>
      <c r="J169" s="9" t="str">
        <f>VLOOKUP(Tab위험률[[#This Row],[RiskKey]], Tab위험률키[], 2, FALSE)</f>
        <v>위험률2</v>
      </c>
    </row>
    <row r="170" spans="1:10">
      <c r="A170" s="9" t="s">
        <v>93</v>
      </c>
      <c r="B170" s="9" t="str">
        <f>Tab위험률[[#This Row],[RiskKey]]</f>
        <v>Q2</v>
      </c>
      <c r="G170" s="9">
        <v>62</v>
      </c>
      <c r="H170" s="9">
        <v>1.488E-3</v>
      </c>
      <c r="I170" s="9">
        <v>0.1</v>
      </c>
      <c r="J170" s="9" t="str">
        <f>VLOOKUP(Tab위험률[[#This Row],[RiskKey]], Tab위험률키[], 2, FALSE)</f>
        <v>위험률2</v>
      </c>
    </row>
    <row r="171" spans="1:10">
      <c r="A171" s="9" t="s">
        <v>93</v>
      </c>
      <c r="B171" s="9" t="str">
        <f>Tab위험률[[#This Row],[RiskKey]]</f>
        <v>Q2</v>
      </c>
      <c r="G171" s="9">
        <v>63</v>
      </c>
      <c r="H171" s="9">
        <v>1.756E-3</v>
      </c>
      <c r="I171" s="9">
        <v>0.1</v>
      </c>
      <c r="J171" s="9" t="str">
        <f>VLOOKUP(Tab위험률[[#This Row],[RiskKey]], Tab위험률키[], 2, FALSE)</f>
        <v>위험률2</v>
      </c>
    </row>
    <row r="172" spans="1:10">
      <c r="A172" s="9" t="s">
        <v>93</v>
      </c>
      <c r="B172" s="9" t="str">
        <f>Tab위험률[[#This Row],[RiskKey]]</f>
        <v>Q2</v>
      </c>
      <c r="G172" s="9">
        <v>64</v>
      </c>
      <c r="H172" s="9">
        <v>2.0479999999999999E-3</v>
      </c>
      <c r="I172" s="9">
        <v>0.1</v>
      </c>
      <c r="J172" s="9" t="str">
        <f>VLOOKUP(Tab위험률[[#This Row],[RiskKey]], Tab위험률키[], 2, FALSE)</f>
        <v>위험률2</v>
      </c>
    </row>
    <row r="173" spans="1:10">
      <c r="A173" s="9" t="s">
        <v>93</v>
      </c>
      <c r="B173" s="9" t="str">
        <f>Tab위험률[[#This Row],[RiskKey]]</f>
        <v>Q2</v>
      </c>
      <c r="G173" s="9">
        <v>65</v>
      </c>
      <c r="H173" s="9">
        <v>2.3520000000000004E-3</v>
      </c>
      <c r="I173" s="9">
        <v>0.1</v>
      </c>
      <c r="J173" s="9" t="str">
        <f>VLOOKUP(Tab위험률[[#This Row],[RiskKey]], Tab위험률키[], 2, FALSE)</f>
        <v>위험률2</v>
      </c>
    </row>
    <row r="174" spans="1:10">
      <c r="A174" s="9" t="s">
        <v>93</v>
      </c>
      <c r="B174" s="9" t="str">
        <f>Tab위험률[[#This Row],[RiskKey]]</f>
        <v>Q2</v>
      </c>
      <c r="G174" s="9">
        <v>66</v>
      </c>
      <c r="H174" s="9">
        <v>2.6609999999999997E-3</v>
      </c>
      <c r="I174" s="9">
        <v>0.1</v>
      </c>
      <c r="J174" s="9" t="str">
        <f>VLOOKUP(Tab위험률[[#This Row],[RiskKey]], Tab위험률키[], 2, FALSE)</f>
        <v>위험률2</v>
      </c>
    </row>
    <row r="175" spans="1:10">
      <c r="A175" s="9" t="s">
        <v>93</v>
      </c>
      <c r="B175" s="9" t="str">
        <f>Tab위험률[[#This Row],[RiskKey]]</f>
        <v>Q2</v>
      </c>
      <c r="G175" s="9">
        <v>67</v>
      </c>
      <c r="H175" s="9">
        <v>2.98E-3</v>
      </c>
      <c r="I175" s="9">
        <v>0.1</v>
      </c>
      <c r="J175" s="9" t="str">
        <f>VLOOKUP(Tab위험률[[#This Row],[RiskKey]], Tab위험률키[], 2, FALSE)</f>
        <v>위험률2</v>
      </c>
    </row>
    <row r="176" spans="1:10">
      <c r="A176" s="9" t="s">
        <v>93</v>
      </c>
      <c r="B176" s="9" t="str">
        <f>Tab위험률[[#This Row],[RiskKey]]</f>
        <v>Q2</v>
      </c>
      <c r="G176" s="9">
        <v>68</v>
      </c>
      <c r="H176" s="9">
        <v>3.3139999999999997E-3</v>
      </c>
      <c r="I176" s="9">
        <v>0.1</v>
      </c>
      <c r="J176" s="9" t="str">
        <f>VLOOKUP(Tab위험률[[#This Row],[RiskKey]], Tab위험률키[], 2, FALSE)</f>
        <v>위험률2</v>
      </c>
    </row>
    <row r="177" spans="1:10">
      <c r="A177" s="9" t="s">
        <v>93</v>
      </c>
      <c r="B177" s="9" t="str">
        <f>Tab위험률[[#This Row],[RiskKey]]</f>
        <v>Q2</v>
      </c>
      <c r="G177" s="9">
        <v>69</v>
      </c>
      <c r="H177" s="9">
        <v>3.6609999999999998E-3</v>
      </c>
      <c r="I177" s="9">
        <v>0.1</v>
      </c>
      <c r="J177" s="9" t="str">
        <f>VLOOKUP(Tab위험률[[#This Row],[RiskKey]], Tab위험률키[], 2, FALSE)</f>
        <v>위험률2</v>
      </c>
    </row>
    <row r="178" spans="1:10">
      <c r="A178" s="9" t="s">
        <v>93</v>
      </c>
      <c r="B178" s="9" t="str">
        <f>Tab위험률[[#This Row],[RiskKey]]</f>
        <v>Q2</v>
      </c>
      <c r="G178" s="9">
        <v>70</v>
      </c>
      <c r="H178" s="9">
        <v>4.0159999999999996E-3</v>
      </c>
      <c r="I178" s="9">
        <v>0.1</v>
      </c>
      <c r="J178" s="9" t="str">
        <f>VLOOKUP(Tab위험률[[#This Row],[RiskKey]], Tab위험률키[], 2, FALSE)</f>
        <v>위험률2</v>
      </c>
    </row>
    <row r="179" spans="1:10">
      <c r="A179" s="9" t="s">
        <v>93</v>
      </c>
      <c r="B179" s="9" t="str">
        <f>Tab위험률[[#This Row],[RiskKey]]</f>
        <v>Q2</v>
      </c>
      <c r="G179" s="9">
        <v>71</v>
      </c>
      <c r="H179" s="9">
        <v>4.3609999999999994E-3</v>
      </c>
      <c r="I179" s="9">
        <v>0.1</v>
      </c>
      <c r="J179" s="9" t="str">
        <f>VLOOKUP(Tab위험률[[#This Row],[RiskKey]], Tab위험률키[], 2, FALSE)</f>
        <v>위험률2</v>
      </c>
    </row>
    <row r="180" spans="1:10">
      <c r="A180" s="9" t="s">
        <v>93</v>
      </c>
      <c r="B180" s="9" t="str">
        <f>Tab위험률[[#This Row],[RiskKey]]</f>
        <v>Q2</v>
      </c>
      <c r="G180" s="9">
        <v>72</v>
      </c>
      <c r="H180" s="9">
        <v>4.6880000000000003E-3</v>
      </c>
      <c r="I180" s="9">
        <v>0.1</v>
      </c>
      <c r="J180" s="9" t="str">
        <f>VLOOKUP(Tab위험률[[#This Row],[RiskKey]], Tab위험률키[], 2, FALSE)</f>
        <v>위험률2</v>
      </c>
    </row>
    <row r="181" spans="1:10">
      <c r="A181" s="9" t="s">
        <v>93</v>
      </c>
      <c r="B181" s="9" t="str">
        <f>Tab위험률[[#This Row],[RiskKey]]</f>
        <v>Q2</v>
      </c>
      <c r="G181" s="9">
        <v>73</v>
      </c>
      <c r="H181" s="9">
        <v>4.9919999999999999E-3</v>
      </c>
      <c r="I181" s="9">
        <v>0.1</v>
      </c>
      <c r="J181" s="9" t="str">
        <f>VLOOKUP(Tab위험률[[#This Row],[RiskKey]], Tab위험률키[], 2, FALSE)</f>
        <v>위험률2</v>
      </c>
    </row>
    <row r="182" spans="1:10">
      <c r="A182" s="9" t="s">
        <v>93</v>
      </c>
      <c r="B182" s="9" t="str">
        <f>Tab위험률[[#This Row],[RiskKey]]</f>
        <v>Q2</v>
      </c>
      <c r="G182" s="9">
        <v>74</v>
      </c>
      <c r="H182" s="9">
        <v>5.2890000000000003E-3</v>
      </c>
      <c r="I182" s="9">
        <v>0.1</v>
      </c>
      <c r="J182" s="9" t="str">
        <f>VLOOKUP(Tab위험률[[#This Row],[RiskKey]], Tab위험률키[], 2, FALSE)</f>
        <v>위험률2</v>
      </c>
    </row>
    <row r="183" spans="1:10">
      <c r="A183" s="9" t="s">
        <v>93</v>
      </c>
      <c r="B183" s="9" t="str">
        <f>Tab위험률[[#This Row],[RiskKey]]</f>
        <v>Q2</v>
      </c>
      <c r="G183" s="9">
        <v>75</v>
      </c>
      <c r="H183" s="9">
        <v>5.581E-3</v>
      </c>
      <c r="I183" s="9">
        <v>0.1</v>
      </c>
      <c r="J183" s="9" t="str">
        <f>VLOOKUP(Tab위험률[[#This Row],[RiskKey]], Tab위험률키[], 2, FALSE)</f>
        <v>위험률2</v>
      </c>
    </row>
    <row r="184" spans="1:10">
      <c r="A184" s="9" t="s">
        <v>93</v>
      </c>
      <c r="B184" s="9" t="str">
        <f>Tab위험률[[#This Row],[RiskKey]]</f>
        <v>Q2</v>
      </c>
      <c r="G184" s="9">
        <v>76</v>
      </c>
      <c r="H184" s="9">
        <v>5.8460000000000005E-3</v>
      </c>
      <c r="I184" s="9">
        <v>0.1</v>
      </c>
      <c r="J184" s="9" t="str">
        <f>VLOOKUP(Tab위험률[[#This Row],[RiskKey]], Tab위험률키[], 2, FALSE)</f>
        <v>위험률2</v>
      </c>
    </row>
    <row r="185" spans="1:10">
      <c r="A185" s="9" t="s">
        <v>93</v>
      </c>
      <c r="B185" s="9" t="str">
        <f>Tab위험률[[#This Row],[RiskKey]]</f>
        <v>Q2</v>
      </c>
      <c r="G185" s="9">
        <v>77</v>
      </c>
      <c r="H185" s="9">
        <v>6.0499999999999998E-3</v>
      </c>
      <c r="I185" s="9">
        <v>0.1</v>
      </c>
      <c r="J185" s="9" t="str">
        <f>VLOOKUP(Tab위험률[[#This Row],[RiskKey]], Tab위험률키[], 2, FALSE)</f>
        <v>위험률2</v>
      </c>
    </row>
    <row r="186" spans="1:10">
      <c r="A186" s="9" t="s">
        <v>93</v>
      </c>
      <c r="B186" s="9" t="str">
        <f>Tab위험률[[#This Row],[RiskKey]]</f>
        <v>Q2</v>
      </c>
      <c r="G186" s="9">
        <v>78</v>
      </c>
      <c r="H186" s="9">
        <v>6.1609999999999998E-3</v>
      </c>
      <c r="I186" s="9">
        <v>0.1</v>
      </c>
      <c r="J186" s="9" t="str">
        <f>VLOOKUP(Tab위험률[[#This Row],[RiskKey]], Tab위험률키[], 2, FALSE)</f>
        <v>위험률2</v>
      </c>
    </row>
    <row r="187" spans="1:10">
      <c r="A187" s="9" t="s">
        <v>93</v>
      </c>
      <c r="B187" s="9" t="str">
        <f>Tab위험률[[#This Row],[RiskKey]]</f>
        <v>Q2</v>
      </c>
      <c r="G187" s="9">
        <v>79</v>
      </c>
      <c r="H187" s="9">
        <v>6.1859999999999997E-3</v>
      </c>
      <c r="I187" s="9">
        <v>0.1</v>
      </c>
      <c r="J187" s="9" t="str">
        <f>VLOOKUP(Tab위험률[[#This Row],[RiskKey]], Tab위험률키[], 2, FALSE)</f>
        <v>위험률2</v>
      </c>
    </row>
    <row r="188" spans="1:10">
      <c r="A188" s="9" t="s">
        <v>93</v>
      </c>
      <c r="B188" s="9" t="str">
        <f>Tab위험률[[#This Row],[RiskKey]]</f>
        <v>Q2</v>
      </c>
      <c r="G188" s="9">
        <v>80</v>
      </c>
      <c r="H188" s="9">
        <v>6.156E-3</v>
      </c>
      <c r="I188" s="9">
        <v>0.1</v>
      </c>
      <c r="J188" s="9" t="str">
        <f>VLOOKUP(Tab위험률[[#This Row],[RiskKey]], Tab위험률키[], 2, FALSE)</f>
        <v>위험률2</v>
      </c>
    </row>
    <row r="189" spans="1:10">
      <c r="A189" s="9" t="s">
        <v>93</v>
      </c>
      <c r="B189" s="9" t="str">
        <f>Tab위험률[[#This Row],[RiskKey]]</f>
        <v>Q2</v>
      </c>
      <c r="G189" s="9">
        <v>81</v>
      </c>
      <c r="H189" s="9">
        <v>6.1139999999999996E-3</v>
      </c>
      <c r="I189" s="9">
        <v>0.1</v>
      </c>
      <c r="J189" s="9" t="str">
        <f>VLOOKUP(Tab위험률[[#This Row],[RiskKey]], Tab위험률키[], 2, FALSE)</f>
        <v>위험률2</v>
      </c>
    </row>
    <row r="190" spans="1:10">
      <c r="A190" s="9" t="s">
        <v>93</v>
      </c>
      <c r="B190" s="9" t="str">
        <f>Tab위험률[[#This Row],[RiskKey]]</f>
        <v>Q2</v>
      </c>
      <c r="G190" s="9">
        <v>82</v>
      </c>
      <c r="H190" s="9">
        <v>6.0819999999999997E-3</v>
      </c>
      <c r="I190" s="9">
        <v>0.1</v>
      </c>
      <c r="J190" s="9" t="str">
        <f>VLOOKUP(Tab위험률[[#This Row],[RiskKey]], Tab위험률키[], 2, FALSE)</f>
        <v>위험률2</v>
      </c>
    </row>
    <row r="191" spans="1:10">
      <c r="A191" s="9" t="s">
        <v>93</v>
      </c>
      <c r="B191" s="9" t="str">
        <f>Tab위험률[[#This Row],[RiskKey]]</f>
        <v>Q2</v>
      </c>
      <c r="G191" s="9">
        <v>83</v>
      </c>
      <c r="H191" s="9">
        <v>6.0610000000000004E-3</v>
      </c>
      <c r="I191" s="9">
        <v>0.1</v>
      </c>
      <c r="J191" s="9" t="str">
        <f>VLOOKUP(Tab위험률[[#This Row],[RiskKey]], Tab위험률키[], 2, FALSE)</f>
        <v>위험률2</v>
      </c>
    </row>
    <row r="192" spans="1:10">
      <c r="A192" s="9" t="s">
        <v>93</v>
      </c>
      <c r="B192" s="9" t="str">
        <f>Tab위험률[[#This Row],[RiskKey]]</f>
        <v>Q2</v>
      </c>
      <c r="G192" s="9">
        <v>84</v>
      </c>
      <c r="H192" s="9">
        <v>6.0520000000000001E-3</v>
      </c>
      <c r="I192" s="9">
        <v>0.1</v>
      </c>
      <c r="J192" s="9" t="str">
        <f>VLOOKUP(Tab위험률[[#This Row],[RiskKey]], Tab위험률키[], 2, FALSE)</f>
        <v>위험률2</v>
      </c>
    </row>
    <row r="193" spans="1:10">
      <c r="A193" s="9" t="s">
        <v>93</v>
      </c>
      <c r="B193" s="9" t="str">
        <f>Tab위험률[[#This Row],[RiskKey]]</f>
        <v>Q2</v>
      </c>
      <c r="G193" s="9">
        <v>85</v>
      </c>
      <c r="H193" s="9">
        <v>6.0410000000000004E-3</v>
      </c>
      <c r="I193" s="9">
        <v>0.1</v>
      </c>
      <c r="J193" s="9" t="str">
        <f>VLOOKUP(Tab위험률[[#This Row],[RiskKey]], Tab위험률키[], 2, FALSE)</f>
        <v>위험률2</v>
      </c>
    </row>
    <row r="194" spans="1:10">
      <c r="A194" s="9" t="s">
        <v>93</v>
      </c>
      <c r="B194" s="9" t="str">
        <f>Tab위험률[[#This Row],[RiskKey]]</f>
        <v>Q2</v>
      </c>
      <c r="G194" s="9">
        <v>86</v>
      </c>
      <c r="H194" s="9">
        <v>6.0049999999999999E-3</v>
      </c>
      <c r="I194" s="9">
        <v>0.1</v>
      </c>
      <c r="J194" s="9" t="str">
        <f>VLOOKUP(Tab위험률[[#This Row],[RiskKey]], Tab위험률키[], 2, FALSE)</f>
        <v>위험률2</v>
      </c>
    </row>
    <row r="195" spans="1:10">
      <c r="A195" s="9" t="s">
        <v>93</v>
      </c>
      <c r="B195" s="9" t="str">
        <f>Tab위험률[[#This Row],[RiskKey]]</f>
        <v>Q2</v>
      </c>
      <c r="G195" s="9">
        <v>87</v>
      </c>
      <c r="H195" s="9">
        <v>5.9230000000000003E-3</v>
      </c>
      <c r="I195" s="9">
        <v>0.1</v>
      </c>
      <c r="J195" s="9" t="str">
        <f>VLOOKUP(Tab위험률[[#This Row],[RiskKey]], Tab위험률키[], 2, FALSE)</f>
        <v>위험률2</v>
      </c>
    </row>
    <row r="196" spans="1:10">
      <c r="A196" s="9" t="s">
        <v>93</v>
      </c>
      <c r="B196" s="9" t="str">
        <f>Tab위험률[[#This Row],[RiskKey]]</f>
        <v>Q2</v>
      </c>
      <c r="G196" s="9">
        <v>88</v>
      </c>
      <c r="H196" s="9">
        <v>5.7889999999999999E-3</v>
      </c>
      <c r="I196" s="9">
        <v>0.1</v>
      </c>
      <c r="J196" s="9" t="str">
        <f>VLOOKUP(Tab위험률[[#This Row],[RiskKey]], Tab위험률키[], 2, FALSE)</f>
        <v>위험률2</v>
      </c>
    </row>
    <row r="197" spans="1:10">
      <c r="A197" s="9" t="s">
        <v>93</v>
      </c>
      <c r="B197" s="9" t="str">
        <f>Tab위험률[[#This Row],[RiskKey]]</f>
        <v>Q2</v>
      </c>
      <c r="G197" s="9">
        <v>89</v>
      </c>
      <c r="H197" s="9">
        <v>5.6250000000000007E-3</v>
      </c>
      <c r="I197" s="9">
        <v>0.1</v>
      </c>
      <c r="J197" s="9" t="str">
        <f>VLOOKUP(Tab위험률[[#This Row],[RiskKey]], Tab위험률키[], 2, FALSE)</f>
        <v>위험률2</v>
      </c>
    </row>
    <row r="198" spans="1:10">
      <c r="A198" s="9" t="s">
        <v>93</v>
      </c>
      <c r="B198" s="9" t="str">
        <f>Tab위험률[[#This Row],[RiskKey]]</f>
        <v>Q2</v>
      </c>
      <c r="G198" s="9">
        <v>90</v>
      </c>
      <c r="H198" s="9">
        <v>5.4390000000000003E-3</v>
      </c>
      <c r="I198" s="9">
        <v>0.1</v>
      </c>
      <c r="J198" s="9" t="str">
        <f>VLOOKUP(Tab위험률[[#This Row],[RiskKey]], Tab위험률키[], 2, FALSE)</f>
        <v>위험률2</v>
      </c>
    </row>
    <row r="199" spans="1:10">
      <c r="A199" s="9" t="s">
        <v>93</v>
      </c>
      <c r="B199" s="9" t="str">
        <f>Tab위험률[[#This Row],[RiskKey]]</f>
        <v>Q2</v>
      </c>
      <c r="G199" s="9">
        <v>91</v>
      </c>
      <c r="H199" s="9">
        <v>5.2170000000000003E-3</v>
      </c>
      <c r="I199" s="9">
        <v>0.1</v>
      </c>
      <c r="J199" s="9" t="str">
        <f>VLOOKUP(Tab위험률[[#This Row],[RiskKey]], Tab위험률키[], 2, FALSE)</f>
        <v>위험률2</v>
      </c>
    </row>
    <row r="200" spans="1:10">
      <c r="A200" s="9" t="s">
        <v>93</v>
      </c>
      <c r="B200" s="9" t="str">
        <f>Tab위험률[[#This Row],[RiskKey]]</f>
        <v>Q2</v>
      </c>
      <c r="G200" s="9">
        <v>92</v>
      </c>
      <c r="H200" s="9">
        <v>4.9090000000000002E-3</v>
      </c>
      <c r="I200" s="9">
        <v>0.1</v>
      </c>
      <c r="J200" s="9" t="str">
        <f>VLOOKUP(Tab위험률[[#This Row],[RiskKey]], Tab위험률키[], 2, FALSE)</f>
        <v>위험률2</v>
      </c>
    </row>
    <row r="201" spans="1:10">
      <c r="A201" s="9" t="s">
        <v>93</v>
      </c>
      <c r="B201" s="9" t="str">
        <f>Tab위험률[[#This Row],[RiskKey]]</f>
        <v>Q2</v>
      </c>
      <c r="G201" s="9">
        <v>93</v>
      </c>
      <c r="H201" s="9">
        <v>4.5079999999999999E-3</v>
      </c>
      <c r="I201" s="9">
        <v>0.1</v>
      </c>
      <c r="J201" s="9" t="str">
        <f>VLOOKUP(Tab위험률[[#This Row],[RiskKey]], Tab위험률키[], 2, FALSE)</f>
        <v>위험률2</v>
      </c>
    </row>
    <row r="202" spans="1:10">
      <c r="A202" s="9" t="s">
        <v>93</v>
      </c>
      <c r="B202" s="9" t="str">
        <f>Tab위험률[[#This Row],[RiskKey]]</f>
        <v>Q2</v>
      </c>
      <c r="G202" s="9">
        <v>94</v>
      </c>
      <c r="H202" s="9">
        <v>4.0920000000000002E-3</v>
      </c>
      <c r="I202" s="9">
        <v>0.1</v>
      </c>
      <c r="J202" s="9" t="str">
        <f>VLOOKUP(Tab위험률[[#This Row],[RiskKey]], Tab위험률키[], 2, FALSE)</f>
        <v>위험률2</v>
      </c>
    </row>
    <row r="203" spans="1:10">
      <c r="A203" s="9" t="s">
        <v>93</v>
      </c>
      <c r="B203" s="9" t="str">
        <f>Tab위험률[[#This Row],[RiskKey]]</f>
        <v>Q2</v>
      </c>
      <c r="G203" s="9">
        <v>95</v>
      </c>
      <c r="H203" s="9">
        <v>3.7709999999999996E-3</v>
      </c>
      <c r="I203" s="9">
        <v>0.1</v>
      </c>
      <c r="J203" s="9" t="str">
        <f>VLOOKUP(Tab위험률[[#This Row],[RiskKey]], Tab위험률키[], 2, FALSE)</f>
        <v>위험률2</v>
      </c>
    </row>
    <row r="204" spans="1:10">
      <c r="A204" s="9" t="s">
        <v>93</v>
      </c>
      <c r="B204" s="9" t="str">
        <f>Tab위험률[[#This Row],[RiskKey]]</f>
        <v>Q2</v>
      </c>
      <c r="G204" s="9">
        <v>96</v>
      </c>
      <c r="H204" s="9">
        <v>3.6079999999999997E-3</v>
      </c>
      <c r="I204" s="9">
        <v>0.1</v>
      </c>
      <c r="J204" s="9" t="str">
        <f>VLOOKUP(Tab위험률[[#This Row],[RiskKey]], Tab위험률키[], 2, FALSE)</f>
        <v>위험률2</v>
      </c>
    </row>
    <row r="205" spans="1:10">
      <c r="A205" s="9" t="s">
        <v>93</v>
      </c>
      <c r="B205" s="9" t="str">
        <f>Tab위험률[[#This Row],[RiskKey]]</f>
        <v>Q2</v>
      </c>
      <c r="G205" s="9">
        <v>97</v>
      </c>
      <c r="H205" s="9">
        <v>3.581E-3</v>
      </c>
      <c r="I205" s="9">
        <v>0.1</v>
      </c>
      <c r="J205" s="9" t="str">
        <f>VLOOKUP(Tab위험률[[#This Row],[RiskKey]], Tab위험률키[], 2, FALSE)</f>
        <v>위험률2</v>
      </c>
    </row>
    <row r="206" spans="1:10">
      <c r="A206" s="9" t="s">
        <v>93</v>
      </c>
      <c r="B206" s="9" t="str">
        <f>Tab위험률[[#This Row],[RiskKey]]</f>
        <v>Q2</v>
      </c>
      <c r="G206" s="9">
        <v>98</v>
      </c>
      <c r="H206" s="9">
        <v>3.6099999999999999E-3</v>
      </c>
      <c r="I206" s="9">
        <v>0.1</v>
      </c>
      <c r="J206" s="9" t="str">
        <f>VLOOKUP(Tab위험률[[#This Row],[RiskKey]], Tab위험률키[], 2, FALSE)</f>
        <v>위험률2</v>
      </c>
    </row>
    <row r="207" spans="1:10">
      <c r="A207" s="9" t="s">
        <v>93</v>
      </c>
      <c r="B207" s="9" t="str">
        <f>Tab위험률[[#This Row],[RiskKey]]</f>
        <v>Q2</v>
      </c>
      <c r="G207" s="9">
        <v>99</v>
      </c>
      <c r="H207" s="9">
        <v>3.6329999999999999E-3</v>
      </c>
      <c r="I207" s="9">
        <v>0.1</v>
      </c>
      <c r="J207" s="9" t="str">
        <f>VLOOKUP(Tab위험률[[#This Row],[RiskKey]], Tab위험률키[], 2, FALSE)</f>
        <v>위험률2</v>
      </c>
    </row>
    <row r="208" spans="1:10">
      <c r="A208" s="9" t="s">
        <v>93</v>
      </c>
      <c r="B208" s="9" t="str">
        <f>Tab위험률[[#This Row],[RiskKey]]</f>
        <v>Q2</v>
      </c>
      <c r="G208" s="9">
        <v>100</v>
      </c>
      <c r="H208" s="9">
        <v>3.6369999999999996E-3</v>
      </c>
      <c r="I208" s="9">
        <v>0.1</v>
      </c>
      <c r="J208" s="9" t="str">
        <f>VLOOKUP(Tab위험률[[#This Row],[RiskKey]], Tab위험률키[], 2, FALSE)</f>
        <v>위험률2</v>
      </c>
    </row>
    <row r="209" spans="1:10">
      <c r="A209" s="9" t="s">
        <v>93</v>
      </c>
      <c r="B209" s="9" t="str">
        <f>Tab위험률[[#This Row],[RiskKey]]</f>
        <v>Q2</v>
      </c>
      <c r="G209" s="9">
        <v>101</v>
      </c>
      <c r="H209" s="9">
        <v>3.6389999999999999E-3</v>
      </c>
      <c r="I209" s="9">
        <v>0.1</v>
      </c>
      <c r="J209" s="9" t="str">
        <f>VLOOKUP(Tab위험률[[#This Row],[RiskKey]], Tab위험률키[], 2, FALSE)</f>
        <v>위험률2</v>
      </c>
    </row>
    <row r="210" spans="1:10">
      <c r="A210" s="9" t="s">
        <v>93</v>
      </c>
      <c r="B210" s="9" t="str">
        <f>Tab위험률[[#This Row],[RiskKey]]</f>
        <v>Q2</v>
      </c>
      <c r="G210" s="9">
        <v>102</v>
      </c>
      <c r="H210" s="9">
        <v>3.6409999999999997E-3</v>
      </c>
      <c r="I210" s="9">
        <v>0.1</v>
      </c>
      <c r="J210" s="9" t="str">
        <f>VLOOKUP(Tab위험률[[#This Row],[RiskKey]], Tab위험률키[], 2, FALSE)</f>
        <v>위험률2</v>
      </c>
    </row>
    <row r="211" spans="1:10">
      <c r="A211" s="9" t="s">
        <v>93</v>
      </c>
      <c r="B211" s="9" t="str">
        <f>Tab위험률[[#This Row],[RiskKey]]</f>
        <v>Q2</v>
      </c>
      <c r="G211" s="9">
        <v>103</v>
      </c>
      <c r="H211" s="9">
        <v>3.643E-3</v>
      </c>
      <c r="I211" s="9">
        <v>0.1</v>
      </c>
      <c r="J211" s="9" t="str">
        <f>VLOOKUP(Tab위험률[[#This Row],[RiskKey]], Tab위험률키[], 2, FALSE)</f>
        <v>위험률2</v>
      </c>
    </row>
    <row r="212" spans="1:10">
      <c r="A212" s="9" t="s">
        <v>93</v>
      </c>
      <c r="B212" s="9" t="str">
        <f>Tab위험률[[#This Row],[RiskKey]]</f>
        <v>Q2</v>
      </c>
      <c r="G212" s="9">
        <v>104</v>
      </c>
      <c r="H212" s="9">
        <v>3.6439999999999997E-3</v>
      </c>
      <c r="I212" s="9">
        <v>0.1</v>
      </c>
      <c r="J212" s="9" t="str">
        <f>VLOOKUP(Tab위험률[[#This Row],[RiskKey]], Tab위험률키[], 2, FALSE)</f>
        <v>위험률2</v>
      </c>
    </row>
    <row r="213" spans="1:10">
      <c r="A213" s="9" t="s">
        <v>93</v>
      </c>
      <c r="B213" s="9" t="str">
        <f>Tab위험률[[#This Row],[RiskKey]]</f>
        <v>Q2</v>
      </c>
      <c r="G213" s="9">
        <v>105</v>
      </c>
      <c r="H213" s="9">
        <v>3.6449999999999998E-3</v>
      </c>
      <c r="I213" s="9">
        <v>0.1</v>
      </c>
      <c r="J213" s="9" t="str">
        <f>VLOOKUP(Tab위험률[[#This Row],[RiskKey]], Tab위험률키[], 2, FALSE)</f>
        <v>위험률2</v>
      </c>
    </row>
    <row r="214" spans="1:10">
      <c r="A214" s="9" t="s">
        <v>93</v>
      </c>
      <c r="B214" s="9" t="str">
        <f>Tab위험률[[#This Row],[RiskKey]]</f>
        <v>Q2</v>
      </c>
      <c r="G214" s="9">
        <v>106</v>
      </c>
      <c r="H214" s="9">
        <v>3.6459999999999999E-3</v>
      </c>
      <c r="I214" s="9">
        <v>0.1</v>
      </c>
      <c r="J214" s="9" t="str">
        <f>VLOOKUP(Tab위험률[[#This Row],[RiskKey]], Tab위험률키[], 2, FALSE)</f>
        <v>위험률2</v>
      </c>
    </row>
    <row r="215" spans="1:10">
      <c r="A215" s="9" t="s">
        <v>93</v>
      </c>
      <c r="B215" s="9" t="str">
        <f>Tab위험률[[#This Row],[RiskKey]]</f>
        <v>Q2</v>
      </c>
      <c r="G215" s="9">
        <v>107</v>
      </c>
      <c r="H215" s="9">
        <v>3.6469999999999996E-3</v>
      </c>
      <c r="I215" s="9">
        <v>0.1</v>
      </c>
      <c r="J215" s="9" t="str">
        <f>VLOOKUP(Tab위험률[[#This Row],[RiskKey]], Tab위험률키[], 2, FALSE)</f>
        <v>위험률2</v>
      </c>
    </row>
    <row r="216" spans="1:10">
      <c r="A216" s="9" t="s">
        <v>93</v>
      </c>
      <c r="B216" s="9" t="str">
        <f>Tab위험률[[#This Row],[RiskKey]]</f>
        <v>Q2</v>
      </c>
      <c r="G216" s="9">
        <v>108</v>
      </c>
      <c r="H216" s="9">
        <v>3.6469999999999996E-3</v>
      </c>
      <c r="I216" s="9">
        <v>0.1</v>
      </c>
      <c r="J216" s="9" t="str">
        <f>VLOOKUP(Tab위험률[[#This Row],[RiskKey]], Tab위험률키[], 2, FALSE)</f>
        <v>위험률2</v>
      </c>
    </row>
    <row r="217" spans="1:10">
      <c r="A217" s="9" t="s">
        <v>93</v>
      </c>
      <c r="B217" s="9" t="str">
        <f>Tab위험률[[#This Row],[RiskKey]]</f>
        <v>Q2</v>
      </c>
      <c r="G217" s="9">
        <v>109</v>
      </c>
      <c r="H217" s="9">
        <v>3.6479999999999998E-3</v>
      </c>
      <c r="I217" s="9">
        <v>0.1</v>
      </c>
      <c r="J217" s="9" t="str">
        <f>VLOOKUP(Tab위험률[[#This Row],[RiskKey]], Tab위험률키[], 2, FALSE)</f>
        <v>위험률2</v>
      </c>
    </row>
    <row r="218" spans="1:10">
      <c r="A218" s="9" t="s">
        <v>93</v>
      </c>
      <c r="B218" s="9" t="str">
        <f>Tab위험률[[#This Row],[RiskKey]]</f>
        <v>Q2</v>
      </c>
      <c r="G218" s="9">
        <v>110</v>
      </c>
      <c r="H218" s="9">
        <v>0</v>
      </c>
      <c r="I218" s="9">
        <v>0.1</v>
      </c>
      <c r="J218" s="9" t="str">
        <f>VLOOKUP(Tab위험률[[#This Row],[RiskKey]], Tab위험률키[], 2, FALSE)</f>
        <v>위험률2</v>
      </c>
    </row>
    <row r="219" spans="1:10">
      <c r="A219" s="9" t="s">
        <v>93</v>
      </c>
      <c r="B219" s="9" t="str">
        <f>Tab위험률[[#This Row],[RiskKey]]</f>
        <v>Q2</v>
      </c>
      <c r="G219" s="9">
        <v>111</v>
      </c>
      <c r="H219" s="9">
        <v>0</v>
      </c>
      <c r="I219" s="9">
        <v>0.1</v>
      </c>
      <c r="J219" s="9" t="str">
        <f>VLOOKUP(Tab위험률[[#This Row],[RiskKey]], Tab위험률키[], 2, FALSE)</f>
        <v>위험률2</v>
      </c>
    </row>
    <row r="220" spans="1:10">
      <c r="A220" s="9" t="s">
        <v>93</v>
      </c>
      <c r="B220" s="9" t="str">
        <f>Tab위험률[[#This Row],[RiskKey]]</f>
        <v>Q2</v>
      </c>
      <c r="G220" s="9">
        <v>112</v>
      </c>
      <c r="H220" s="9">
        <v>0</v>
      </c>
      <c r="I220" s="9">
        <v>0.1</v>
      </c>
      <c r="J220" s="9" t="str">
        <f>VLOOKUP(Tab위험률[[#This Row],[RiskKey]], Tab위험률키[], 2, FALSE)</f>
        <v>위험률2</v>
      </c>
    </row>
    <row r="221" spans="1:10">
      <c r="A221" s="9" t="s">
        <v>89</v>
      </c>
      <c r="B221" s="9" t="str">
        <f>Tab위험률[[#This Row],[RiskKey]]</f>
        <v>Q4</v>
      </c>
      <c r="G221" s="9">
        <v>60</v>
      </c>
      <c r="H221" s="9">
        <v>1.74E-4</v>
      </c>
      <c r="I221" s="9">
        <v>0.1</v>
      </c>
      <c r="J221" s="9" t="str">
        <f>VLOOKUP(Tab위험률[[#This Row],[RiskKey]], Tab위험률키[], 2, FALSE)</f>
        <v>위험률4</v>
      </c>
    </row>
    <row r="222" spans="1:10">
      <c r="A222" s="9" t="s">
        <v>89</v>
      </c>
      <c r="B222" s="9" t="str">
        <f>Tab위험률[[#This Row],[RiskKey]]</f>
        <v>Q4</v>
      </c>
      <c r="G222" s="9">
        <v>61</v>
      </c>
      <c r="H222" s="9">
        <v>1.8900000000000001E-4</v>
      </c>
      <c r="I222" s="9">
        <v>0.1</v>
      </c>
      <c r="J222" s="9" t="str">
        <f>VLOOKUP(Tab위험률[[#This Row],[RiskKey]], Tab위험률키[], 2, FALSE)</f>
        <v>위험률4</v>
      </c>
    </row>
    <row r="223" spans="1:10">
      <c r="A223" s="9" t="s">
        <v>89</v>
      </c>
      <c r="B223" s="9" t="str">
        <f>Tab위험률[[#This Row],[RiskKey]]</f>
        <v>Q4</v>
      </c>
      <c r="G223" s="9">
        <v>62</v>
      </c>
      <c r="H223" s="9">
        <v>2.0699999999999999E-4</v>
      </c>
      <c r="I223" s="9">
        <v>0.1</v>
      </c>
      <c r="J223" s="9" t="str">
        <f>VLOOKUP(Tab위험률[[#This Row],[RiskKey]], Tab위험률키[], 2, FALSE)</f>
        <v>위험률4</v>
      </c>
    </row>
    <row r="224" spans="1:10">
      <c r="A224" s="9" t="s">
        <v>89</v>
      </c>
      <c r="B224" s="9" t="str">
        <f>Tab위험률[[#This Row],[RiskKey]]</f>
        <v>Q4</v>
      </c>
      <c r="G224" s="9">
        <v>63</v>
      </c>
      <c r="H224" s="9">
        <v>2.2900000000000001E-4</v>
      </c>
      <c r="I224" s="9">
        <v>0.1</v>
      </c>
      <c r="J224" s="9" t="str">
        <f>VLOOKUP(Tab위험률[[#This Row],[RiskKey]], Tab위험률키[], 2, FALSE)</f>
        <v>위험률4</v>
      </c>
    </row>
    <row r="225" spans="1:10">
      <c r="A225" s="9" t="s">
        <v>89</v>
      </c>
      <c r="B225" s="9" t="str">
        <f>Tab위험률[[#This Row],[RiskKey]]</f>
        <v>Q4</v>
      </c>
      <c r="G225" s="9">
        <v>64</v>
      </c>
      <c r="H225" s="9">
        <v>2.5500000000000002E-4</v>
      </c>
      <c r="I225" s="9">
        <v>0.1</v>
      </c>
      <c r="J225" s="9" t="str">
        <f>VLOOKUP(Tab위험률[[#This Row],[RiskKey]], Tab위험률키[], 2, FALSE)</f>
        <v>위험률4</v>
      </c>
    </row>
    <row r="226" spans="1:10">
      <c r="A226" s="9" t="s">
        <v>89</v>
      </c>
      <c r="B226" s="9" t="str">
        <f>Tab위험률[[#This Row],[RiskKey]]</f>
        <v>Q4</v>
      </c>
      <c r="G226" s="9">
        <v>65</v>
      </c>
      <c r="H226" s="9">
        <v>2.8299999999999999E-4</v>
      </c>
      <c r="I226" s="9">
        <v>0.1</v>
      </c>
      <c r="J226" s="9" t="str">
        <f>VLOOKUP(Tab위험률[[#This Row],[RiskKey]], Tab위험률키[], 2, FALSE)</f>
        <v>위험률4</v>
      </c>
    </row>
    <row r="227" spans="1:10">
      <c r="A227" s="9" t="s">
        <v>89</v>
      </c>
      <c r="B227" s="9" t="str">
        <f>Tab위험률[[#This Row],[RiskKey]]</f>
        <v>Q4</v>
      </c>
      <c r="G227" s="9">
        <v>66</v>
      </c>
      <c r="H227" s="9">
        <v>3.1E-4</v>
      </c>
      <c r="I227" s="9">
        <v>0.1</v>
      </c>
      <c r="J227" s="9" t="str">
        <f>VLOOKUP(Tab위험률[[#This Row],[RiskKey]], Tab위험률키[], 2, FALSE)</f>
        <v>위험률4</v>
      </c>
    </row>
    <row r="228" spans="1:10">
      <c r="A228" s="9" t="s">
        <v>89</v>
      </c>
      <c r="B228" s="9" t="str">
        <f>Tab위험률[[#This Row],[RiskKey]]</f>
        <v>Q4</v>
      </c>
      <c r="G228" s="9">
        <v>67</v>
      </c>
      <c r="H228" s="9">
        <v>3.3599999999999998E-4</v>
      </c>
      <c r="I228" s="9">
        <v>0.1</v>
      </c>
      <c r="J228" s="9" t="str">
        <f>VLOOKUP(Tab위험률[[#This Row],[RiskKey]], Tab위험률키[], 2, FALSE)</f>
        <v>위험률4</v>
      </c>
    </row>
    <row r="229" spans="1:10">
      <c r="A229" s="9" t="s">
        <v>89</v>
      </c>
      <c r="B229" s="9" t="str">
        <f>Tab위험률[[#This Row],[RiskKey]]</f>
        <v>Q4</v>
      </c>
      <c r="G229" s="9">
        <v>68</v>
      </c>
      <c r="H229" s="9">
        <v>3.6200000000000002E-4</v>
      </c>
      <c r="I229" s="9">
        <v>0.1</v>
      </c>
      <c r="J229" s="9" t="str">
        <f>VLOOKUP(Tab위험률[[#This Row],[RiskKey]], Tab위험률키[], 2, FALSE)</f>
        <v>위험률4</v>
      </c>
    </row>
    <row r="230" spans="1:10">
      <c r="A230" s="9" t="s">
        <v>89</v>
      </c>
      <c r="B230" s="9" t="str">
        <f>Tab위험률[[#This Row],[RiskKey]]</f>
        <v>Q4</v>
      </c>
      <c r="G230" s="9">
        <v>69</v>
      </c>
      <c r="H230" s="9">
        <v>3.86E-4</v>
      </c>
      <c r="I230" s="9">
        <v>0.1</v>
      </c>
      <c r="J230" s="9" t="str">
        <f>VLOOKUP(Tab위험률[[#This Row],[RiskKey]], Tab위험률키[], 2, FALSE)</f>
        <v>위험률4</v>
      </c>
    </row>
    <row r="231" spans="1:10">
      <c r="A231" s="9" t="s">
        <v>89</v>
      </c>
      <c r="B231" s="9" t="str">
        <f>Tab위험률[[#This Row],[RiskKey]]</f>
        <v>Q4</v>
      </c>
      <c r="G231" s="9">
        <v>70</v>
      </c>
      <c r="H231" s="9">
        <v>4.1199999999999999E-4</v>
      </c>
      <c r="I231" s="9">
        <v>0.1</v>
      </c>
      <c r="J231" s="9" t="str">
        <f>VLOOKUP(Tab위험률[[#This Row],[RiskKey]], Tab위험률키[], 2, FALSE)</f>
        <v>위험률4</v>
      </c>
    </row>
    <row r="232" spans="1:10">
      <c r="A232" s="9" t="s">
        <v>89</v>
      </c>
      <c r="B232" s="9" t="str">
        <f>Tab위험률[[#This Row],[RiskKey]]</f>
        <v>Q4</v>
      </c>
      <c r="G232" s="9">
        <v>71</v>
      </c>
      <c r="H232" s="9">
        <v>4.3800000000000002E-4</v>
      </c>
      <c r="I232" s="9">
        <v>0.1</v>
      </c>
      <c r="J232" s="9" t="str">
        <f>VLOOKUP(Tab위험률[[#This Row],[RiskKey]], Tab위험률키[], 2, FALSE)</f>
        <v>위험률4</v>
      </c>
    </row>
    <row r="233" spans="1:10">
      <c r="A233" s="9" t="s">
        <v>89</v>
      </c>
      <c r="B233" s="9" t="str">
        <f>Tab위험률[[#This Row],[RiskKey]]</f>
        <v>Q4</v>
      </c>
      <c r="G233" s="9">
        <v>72</v>
      </c>
      <c r="H233" s="9">
        <v>4.64E-4</v>
      </c>
      <c r="I233" s="9">
        <v>0.1</v>
      </c>
      <c r="J233" s="9" t="str">
        <f>VLOOKUP(Tab위험률[[#This Row],[RiskKey]], Tab위험률키[], 2, FALSE)</f>
        <v>위험률4</v>
      </c>
    </row>
    <row r="234" spans="1:10">
      <c r="A234" s="9" t="s">
        <v>89</v>
      </c>
      <c r="B234" s="9" t="str">
        <f>Tab위험률[[#This Row],[RiskKey]]</f>
        <v>Q4</v>
      </c>
      <c r="G234" s="9">
        <v>73</v>
      </c>
      <c r="H234" s="9">
        <v>4.9200000000000003E-4</v>
      </c>
      <c r="I234" s="9">
        <v>0.1</v>
      </c>
      <c r="J234" s="9" t="str">
        <f>VLOOKUP(Tab위험률[[#This Row],[RiskKey]], Tab위험률키[], 2, FALSE)</f>
        <v>위험률4</v>
      </c>
    </row>
    <row r="235" spans="1:10">
      <c r="A235" s="9" t="s">
        <v>89</v>
      </c>
      <c r="B235" s="9" t="str">
        <f>Tab위험률[[#This Row],[RiskKey]]</f>
        <v>Q4</v>
      </c>
      <c r="G235" s="9">
        <v>74</v>
      </c>
      <c r="H235" s="9">
        <v>5.1900000000000004E-4</v>
      </c>
      <c r="I235" s="9">
        <v>0.1</v>
      </c>
      <c r="J235" s="9" t="str">
        <f>VLOOKUP(Tab위험률[[#This Row],[RiskKey]], Tab위험률키[], 2, FALSE)</f>
        <v>위험률4</v>
      </c>
    </row>
    <row r="236" spans="1:10">
      <c r="A236" s="9" t="s">
        <v>89</v>
      </c>
      <c r="B236" s="9" t="str">
        <f>Tab위험률[[#This Row],[RiskKey]]</f>
        <v>Q4</v>
      </c>
      <c r="G236" s="9">
        <v>75</v>
      </c>
      <c r="H236" s="9">
        <v>5.5699999999999999E-4</v>
      </c>
      <c r="I236" s="9">
        <v>0.1</v>
      </c>
      <c r="J236" s="9" t="str">
        <f>VLOOKUP(Tab위험률[[#This Row],[RiskKey]], Tab위험률키[], 2, FALSE)</f>
        <v>위험률4</v>
      </c>
    </row>
    <row r="237" spans="1:10">
      <c r="A237" s="9" t="s">
        <v>89</v>
      </c>
      <c r="B237" s="9" t="str">
        <f>Tab위험률[[#This Row],[RiskKey]]</f>
        <v>Q4</v>
      </c>
      <c r="G237" s="9">
        <v>76</v>
      </c>
      <c r="H237" s="9">
        <v>6.0599999999999998E-4</v>
      </c>
      <c r="I237" s="9">
        <v>0.1</v>
      </c>
      <c r="J237" s="9" t="str">
        <f>VLOOKUP(Tab위험률[[#This Row],[RiskKey]], Tab위험률키[], 2, FALSE)</f>
        <v>위험률4</v>
      </c>
    </row>
    <row r="238" spans="1:10">
      <c r="A238" s="9" t="s">
        <v>89</v>
      </c>
      <c r="B238" s="9" t="str">
        <f>Tab위험률[[#This Row],[RiskKey]]</f>
        <v>Q4</v>
      </c>
      <c r="G238" s="9">
        <v>77</v>
      </c>
      <c r="H238" s="9">
        <v>6.5200000000000002E-4</v>
      </c>
      <c r="I238" s="9">
        <v>0.1</v>
      </c>
      <c r="J238" s="9" t="str">
        <f>VLOOKUP(Tab위험률[[#This Row],[RiskKey]], Tab위험률키[], 2, FALSE)</f>
        <v>위험률4</v>
      </c>
    </row>
    <row r="239" spans="1:10">
      <c r="A239" s="9" t="s">
        <v>89</v>
      </c>
      <c r="B239" s="9" t="str">
        <f>Tab위험률[[#This Row],[RiskKey]]</f>
        <v>Q4</v>
      </c>
      <c r="G239" s="9">
        <v>78</v>
      </c>
      <c r="H239" s="9">
        <v>6.9800000000000005E-4</v>
      </c>
      <c r="I239" s="9">
        <v>0.1</v>
      </c>
      <c r="J239" s="9" t="str">
        <f>VLOOKUP(Tab위험률[[#This Row],[RiskKey]], Tab위험률키[], 2, FALSE)</f>
        <v>위험률4</v>
      </c>
    </row>
    <row r="240" spans="1:10">
      <c r="A240" s="9" t="s">
        <v>89</v>
      </c>
      <c r="B240" s="9" t="str">
        <f>Tab위험률[[#This Row],[RiskKey]]</f>
        <v>Q4</v>
      </c>
      <c r="G240" s="9">
        <v>79</v>
      </c>
      <c r="H240" s="9">
        <v>7.4299999999999995E-4</v>
      </c>
      <c r="I240" s="9">
        <v>0.1</v>
      </c>
      <c r="J240" s="9" t="str">
        <f>VLOOKUP(Tab위험률[[#This Row],[RiskKey]], Tab위험률키[], 2, FALSE)</f>
        <v>위험률4</v>
      </c>
    </row>
    <row r="241" spans="1:10">
      <c r="A241" s="9" t="s">
        <v>89</v>
      </c>
      <c r="B241" s="9" t="str">
        <f>Tab위험률[[#This Row],[RiskKey]]</f>
        <v>Q4</v>
      </c>
      <c r="G241" s="9">
        <v>80</v>
      </c>
      <c r="H241" s="9">
        <v>7.8600000000000002E-4</v>
      </c>
      <c r="I241" s="9">
        <v>0.1</v>
      </c>
      <c r="J241" s="9" t="str">
        <f>VLOOKUP(Tab위험률[[#This Row],[RiskKey]], Tab위험률키[], 2, FALSE)</f>
        <v>위험률4</v>
      </c>
    </row>
    <row r="242" spans="1:10">
      <c r="A242" s="9" t="s">
        <v>89</v>
      </c>
      <c r="B242" s="9" t="str">
        <f>Tab위험률[[#This Row],[RiskKey]]</f>
        <v>Q4</v>
      </c>
      <c r="G242" s="9">
        <v>81</v>
      </c>
      <c r="H242" s="9">
        <v>8.2600000000000002E-4</v>
      </c>
      <c r="I242" s="9">
        <v>0.1</v>
      </c>
      <c r="J242" s="9" t="str">
        <f>VLOOKUP(Tab위험률[[#This Row],[RiskKey]], Tab위험률키[], 2, FALSE)</f>
        <v>위험률4</v>
      </c>
    </row>
    <row r="243" spans="1:10">
      <c r="A243" s="9" t="s">
        <v>89</v>
      </c>
      <c r="B243" s="9" t="str">
        <f>Tab위험률[[#This Row],[RiskKey]]</f>
        <v>Q4</v>
      </c>
      <c r="G243" s="9">
        <v>82</v>
      </c>
      <c r="H243" s="9">
        <v>8.6899999999999998E-4</v>
      </c>
      <c r="I243" s="9">
        <v>0.1</v>
      </c>
      <c r="J243" s="9" t="str">
        <f>VLOOKUP(Tab위험률[[#This Row],[RiskKey]], Tab위험률키[], 2, FALSE)</f>
        <v>위험률4</v>
      </c>
    </row>
    <row r="244" spans="1:10">
      <c r="A244" s="9" t="s">
        <v>89</v>
      </c>
      <c r="B244" s="9" t="str">
        <f>Tab위험률[[#This Row],[RiskKey]]</f>
        <v>Q4</v>
      </c>
      <c r="G244" s="9">
        <v>83</v>
      </c>
      <c r="H244" s="9">
        <v>9.1E-4</v>
      </c>
      <c r="I244" s="9">
        <v>0.1</v>
      </c>
      <c r="J244" s="9" t="str">
        <f>VLOOKUP(Tab위험률[[#This Row],[RiskKey]], Tab위험률키[], 2, FALSE)</f>
        <v>위험률4</v>
      </c>
    </row>
    <row r="245" spans="1:10">
      <c r="A245" s="9" t="s">
        <v>89</v>
      </c>
      <c r="B245" s="9" t="str">
        <f>Tab위험률[[#This Row],[RiskKey]]</f>
        <v>Q4</v>
      </c>
      <c r="G245" s="9">
        <v>84</v>
      </c>
      <c r="H245" s="9">
        <v>9.5E-4</v>
      </c>
      <c r="I245" s="9">
        <v>0.1</v>
      </c>
      <c r="J245" s="9" t="str">
        <f>VLOOKUP(Tab위험률[[#This Row],[RiskKey]], Tab위험률키[], 2, FALSE)</f>
        <v>위험률4</v>
      </c>
    </row>
    <row r="246" spans="1:10">
      <c r="A246" s="9" t="s">
        <v>89</v>
      </c>
      <c r="B246" s="9" t="str">
        <f>Tab위험률[[#This Row],[RiskKey]]</f>
        <v>Q4</v>
      </c>
      <c r="G246" s="9">
        <v>85</v>
      </c>
      <c r="H246" s="9">
        <v>1.018E-3</v>
      </c>
      <c r="I246" s="9">
        <v>0.1</v>
      </c>
      <c r="J246" s="9" t="str">
        <f>VLOOKUP(Tab위험률[[#This Row],[RiskKey]], Tab위험률키[], 2, FALSE)</f>
        <v>위험률4</v>
      </c>
    </row>
    <row r="247" spans="1:10">
      <c r="A247" s="9" t="s">
        <v>89</v>
      </c>
      <c r="B247" s="9" t="str">
        <f>Tab위험률[[#This Row],[RiskKey]]</f>
        <v>Q4</v>
      </c>
      <c r="G247" s="9">
        <v>86</v>
      </c>
      <c r="H247" s="9">
        <v>1.114E-3</v>
      </c>
      <c r="I247" s="9">
        <v>0.1</v>
      </c>
      <c r="J247" s="9" t="str">
        <f>VLOOKUP(Tab위험률[[#This Row],[RiskKey]], Tab위험률키[], 2, FALSE)</f>
        <v>위험률4</v>
      </c>
    </row>
    <row r="248" spans="1:10">
      <c r="A248" s="9" t="s">
        <v>89</v>
      </c>
      <c r="B248" s="9" t="str">
        <f>Tab위험률[[#This Row],[RiskKey]]</f>
        <v>Q4</v>
      </c>
      <c r="G248" s="9">
        <v>87</v>
      </c>
      <c r="H248" s="9">
        <v>1.2110000000000001E-3</v>
      </c>
      <c r="I248" s="9">
        <v>0.1</v>
      </c>
      <c r="J248" s="9" t="str">
        <f>VLOOKUP(Tab위험률[[#This Row],[RiskKey]], Tab위험률키[], 2, FALSE)</f>
        <v>위험률4</v>
      </c>
    </row>
    <row r="249" spans="1:10">
      <c r="A249" s="9" t="s">
        <v>89</v>
      </c>
      <c r="B249" s="9" t="str">
        <f>Tab위험률[[#This Row],[RiskKey]]</f>
        <v>Q4</v>
      </c>
      <c r="G249" s="9">
        <v>88</v>
      </c>
      <c r="H249" s="9">
        <v>1.307E-3</v>
      </c>
      <c r="I249" s="9">
        <v>0.1</v>
      </c>
      <c r="J249" s="9" t="str">
        <f>VLOOKUP(Tab위험률[[#This Row],[RiskKey]], Tab위험률키[], 2, FALSE)</f>
        <v>위험률4</v>
      </c>
    </row>
    <row r="250" spans="1:10">
      <c r="A250" s="9" t="s">
        <v>89</v>
      </c>
      <c r="B250" s="9" t="str">
        <f>Tab위험률[[#This Row],[RiskKey]]</f>
        <v>Q4</v>
      </c>
      <c r="G250" s="9">
        <v>89</v>
      </c>
      <c r="H250" s="9">
        <v>1.4040000000000001E-3</v>
      </c>
      <c r="I250" s="9">
        <v>0.1</v>
      </c>
      <c r="J250" s="9" t="str">
        <f>VLOOKUP(Tab위험률[[#This Row],[RiskKey]], Tab위험률키[], 2, FALSE)</f>
        <v>위험률4</v>
      </c>
    </row>
    <row r="251" spans="1:10">
      <c r="A251" s="9" t="s">
        <v>89</v>
      </c>
      <c r="B251" s="9" t="str">
        <f>Tab위험률[[#This Row],[RiskKey]]</f>
        <v>Q4</v>
      </c>
      <c r="G251" s="9">
        <v>90</v>
      </c>
      <c r="H251" s="9">
        <v>1.5E-3</v>
      </c>
      <c r="I251" s="9">
        <v>0.1</v>
      </c>
      <c r="J251" s="9" t="str">
        <f>VLOOKUP(Tab위험률[[#This Row],[RiskKey]], Tab위험률키[], 2, FALSE)</f>
        <v>위험률4</v>
      </c>
    </row>
    <row r="252" spans="1:10">
      <c r="A252" s="9" t="s">
        <v>89</v>
      </c>
      <c r="B252" s="9" t="str">
        <f>Tab위험률[[#This Row],[RiskKey]]</f>
        <v>Q4</v>
      </c>
      <c r="G252" s="9">
        <v>91</v>
      </c>
      <c r="H252" s="9">
        <v>1.5070000000000001E-3</v>
      </c>
      <c r="I252" s="9">
        <v>0.1</v>
      </c>
      <c r="J252" s="9" t="str">
        <f>VLOOKUP(Tab위험률[[#This Row],[RiskKey]], Tab위험률키[], 2, FALSE)</f>
        <v>위험률4</v>
      </c>
    </row>
    <row r="253" spans="1:10">
      <c r="A253" s="9" t="s">
        <v>89</v>
      </c>
      <c r="B253" s="9" t="str">
        <f>Tab위험률[[#This Row],[RiskKey]]</f>
        <v>Q4</v>
      </c>
      <c r="G253" s="9">
        <v>92</v>
      </c>
      <c r="H253" s="9">
        <v>1.513E-3</v>
      </c>
      <c r="I253" s="9">
        <v>0.1</v>
      </c>
      <c r="J253" s="9" t="str">
        <f>VLOOKUP(Tab위험률[[#This Row],[RiskKey]], Tab위험률키[], 2, FALSE)</f>
        <v>위험률4</v>
      </c>
    </row>
    <row r="254" spans="1:10">
      <c r="A254" s="9" t="s">
        <v>89</v>
      </c>
      <c r="B254" s="9" t="str">
        <f>Tab위험률[[#This Row],[RiskKey]]</f>
        <v>Q4</v>
      </c>
      <c r="G254" s="9">
        <v>93</v>
      </c>
      <c r="H254" s="9">
        <v>1.518E-3</v>
      </c>
      <c r="I254" s="9">
        <v>0.1</v>
      </c>
      <c r="J254" s="9" t="str">
        <f>VLOOKUP(Tab위험률[[#This Row],[RiskKey]], Tab위험률키[], 2, FALSE)</f>
        <v>위험률4</v>
      </c>
    </row>
    <row r="255" spans="1:10">
      <c r="A255" s="9" t="s">
        <v>89</v>
      </c>
      <c r="B255" s="9" t="str">
        <f>Tab위험률[[#This Row],[RiskKey]]</f>
        <v>Q4</v>
      </c>
      <c r="G255" s="9">
        <v>94</v>
      </c>
      <c r="H255" s="9">
        <v>1.523E-3</v>
      </c>
      <c r="I255" s="9">
        <v>0.1</v>
      </c>
      <c r="J255" s="9" t="str">
        <f>VLOOKUP(Tab위험률[[#This Row],[RiskKey]], Tab위험률키[], 2, FALSE)</f>
        <v>위험률4</v>
      </c>
    </row>
    <row r="256" spans="1:10">
      <c r="A256" s="9" t="s">
        <v>89</v>
      </c>
      <c r="B256" s="9" t="str">
        <f>Tab위험률[[#This Row],[RiskKey]]</f>
        <v>Q4</v>
      </c>
      <c r="G256" s="9">
        <v>95</v>
      </c>
      <c r="H256" s="9">
        <v>1.5269999999999999E-3</v>
      </c>
      <c r="I256" s="9">
        <v>0.1</v>
      </c>
      <c r="J256" s="9" t="str">
        <f>VLOOKUP(Tab위험률[[#This Row],[RiskKey]], Tab위험률키[], 2, FALSE)</f>
        <v>위험률4</v>
      </c>
    </row>
    <row r="257" spans="1:10">
      <c r="A257" s="9" t="s">
        <v>89</v>
      </c>
      <c r="B257" s="9" t="str">
        <f>Tab위험률[[#This Row],[RiskKey]]</f>
        <v>Q4</v>
      </c>
      <c r="G257" s="9">
        <v>96</v>
      </c>
      <c r="H257" s="9">
        <v>1.5299999999999999E-3</v>
      </c>
      <c r="I257" s="9">
        <v>0.1</v>
      </c>
      <c r="J257" s="9" t="str">
        <f>VLOOKUP(Tab위험률[[#This Row],[RiskKey]], Tab위험률키[], 2, FALSE)</f>
        <v>위험률4</v>
      </c>
    </row>
    <row r="258" spans="1:10">
      <c r="A258" s="9" t="s">
        <v>89</v>
      </c>
      <c r="B258" s="9" t="str">
        <f>Tab위험률[[#This Row],[RiskKey]]</f>
        <v>Q4</v>
      </c>
      <c r="G258" s="9">
        <v>97</v>
      </c>
      <c r="H258" s="9">
        <v>1.531E-3</v>
      </c>
      <c r="I258" s="9">
        <v>0.1</v>
      </c>
      <c r="J258" s="9" t="str">
        <f>VLOOKUP(Tab위험률[[#This Row],[RiskKey]], Tab위험률키[], 2, FALSE)</f>
        <v>위험률4</v>
      </c>
    </row>
    <row r="259" spans="1:10">
      <c r="A259" s="9" t="s">
        <v>89</v>
      </c>
      <c r="B259" s="9" t="str">
        <f>Tab위험률[[#This Row],[RiskKey]]</f>
        <v>Q4</v>
      </c>
      <c r="G259" s="9">
        <v>98</v>
      </c>
      <c r="H259" s="9">
        <v>1.5349999999999999E-3</v>
      </c>
      <c r="I259" s="9">
        <v>0.1</v>
      </c>
      <c r="J259" s="9" t="str">
        <f>VLOOKUP(Tab위험률[[#This Row],[RiskKey]], Tab위험률키[], 2, FALSE)</f>
        <v>위험률4</v>
      </c>
    </row>
    <row r="260" spans="1:10">
      <c r="A260" s="9" t="s">
        <v>89</v>
      </c>
      <c r="B260" s="9" t="str">
        <f>Tab위험률[[#This Row],[RiskKey]]</f>
        <v>Q4</v>
      </c>
      <c r="G260" s="9">
        <v>99</v>
      </c>
      <c r="H260" s="9">
        <v>1.536E-3</v>
      </c>
      <c r="I260" s="9">
        <v>0.1</v>
      </c>
      <c r="J260" s="9" t="str">
        <f>VLOOKUP(Tab위험률[[#This Row],[RiskKey]], Tab위험률키[], 2, FALSE)</f>
        <v>위험률4</v>
      </c>
    </row>
    <row r="261" spans="1:10">
      <c r="A261" s="9" t="s">
        <v>89</v>
      </c>
      <c r="B261" s="9" t="str">
        <f>Tab위험률[[#This Row],[RiskKey]]</f>
        <v>Q4</v>
      </c>
      <c r="G261" s="9">
        <v>100</v>
      </c>
      <c r="H261" s="9">
        <v>1.536E-3</v>
      </c>
      <c r="I261" s="9">
        <v>0.1</v>
      </c>
      <c r="J261" s="9" t="str">
        <f>VLOOKUP(Tab위험률[[#This Row],[RiskKey]], Tab위험률키[], 2, FALSE)</f>
        <v>위험률4</v>
      </c>
    </row>
    <row r="262" spans="1:10">
      <c r="A262" s="9" t="s">
        <v>89</v>
      </c>
      <c r="B262" s="9" t="str">
        <f>Tab위험률[[#This Row],[RiskKey]]</f>
        <v>Q4</v>
      </c>
      <c r="G262" s="9">
        <v>101</v>
      </c>
      <c r="H262" s="9">
        <v>1.5380000000000001E-3</v>
      </c>
      <c r="I262" s="9">
        <v>0.1</v>
      </c>
      <c r="J262" s="9" t="str">
        <f>VLOOKUP(Tab위험률[[#This Row],[RiskKey]], Tab위험률키[], 2, FALSE)</f>
        <v>위험률4</v>
      </c>
    </row>
    <row r="263" spans="1:10">
      <c r="A263" s="9" t="s">
        <v>89</v>
      </c>
      <c r="B263" s="9" t="str">
        <f>Tab위험률[[#This Row],[RiskKey]]</f>
        <v>Q4</v>
      </c>
      <c r="G263" s="9">
        <v>102</v>
      </c>
      <c r="H263" s="9">
        <v>1.5399999999999999E-3</v>
      </c>
      <c r="I263" s="9">
        <v>0.1</v>
      </c>
      <c r="J263" s="9" t="str">
        <f>VLOOKUP(Tab위험률[[#This Row],[RiskKey]], Tab위험률키[], 2, FALSE)</f>
        <v>위험률4</v>
      </c>
    </row>
    <row r="264" spans="1:10">
      <c r="A264" s="9" t="s">
        <v>89</v>
      </c>
      <c r="B264" s="9" t="str">
        <f>Tab위험률[[#This Row],[RiskKey]]</f>
        <v>Q4</v>
      </c>
      <c r="G264" s="9">
        <v>103</v>
      </c>
      <c r="H264" s="9">
        <v>1.5399999999999999E-3</v>
      </c>
      <c r="I264" s="9">
        <v>0.1</v>
      </c>
      <c r="J264" s="9" t="str">
        <f>VLOOKUP(Tab위험률[[#This Row],[RiskKey]], Tab위험률키[], 2, FALSE)</f>
        <v>위험률4</v>
      </c>
    </row>
    <row r="265" spans="1:10">
      <c r="A265" s="9" t="s">
        <v>89</v>
      </c>
      <c r="B265" s="9" t="str">
        <f>Tab위험률[[#This Row],[RiskKey]]</f>
        <v>Q4</v>
      </c>
      <c r="G265" s="9">
        <v>104</v>
      </c>
      <c r="H265" s="9">
        <v>1.5399999999999999E-3</v>
      </c>
      <c r="I265" s="9">
        <v>0.1</v>
      </c>
      <c r="J265" s="9" t="str">
        <f>VLOOKUP(Tab위험률[[#This Row],[RiskKey]], Tab위험률키[], 2, FALSE)</f>
        <v>위험률4</v>
      </c>
    </row>
    <row r="266" spans="1:10">
      <c r="A266" s="9" t="s">
        <v>89</v>
      </c>
      <c r="B266" s="9" t="str">
        <f>Tab위험률[[#This Row],[RiskKey]]</f>
        <v>Q4</v>
      </c>
      <c r="G266" s="9">
        <v>105</v>
      </c>
      <c r="H266" s="9">
        <v>1.5410000000000001E-3</v>
      </c>
      <c r="I266" s="9">
        <v>0.1</v>
      </c>
      <c r="J266" s="9" t="str">
        <f>VLOOKUP(Tab위험률[[#This Row],[RiskKey]], Tab위험률키[], 2, FALSE)</f>
        <v>위험률4</v>
      </c>
    </row>
    <row r="267" spans="1:10">
      <c r="A267" s="9" t="s">
        <v>89</v>
      </c>
      <c r="B267" s="9" t="str">
        <f>Tab위험률[[#This Row],[RiskKey]]</f>
        <v>Q4</v>
      </c>
      <c r="G267" s="9">
        <v>106</v>
      </c>
      <c r="H267" s="9">
        <v>1.5410000000000001E-3</v>
      </c>
      <c r="I267" s="9">
        <v>0.1</v>
      </c>
      <c r="J267" s="9" t="str">
        <f>VLOOKUP(Tab위험률[[#This Row],[RiskKey]], Tab위험률키[], 2, FALSE)</f>
        <v>위험률4</v>
      </c>
    </row>
    <row r="268" spans="1:10">
      <c r="A268" s="9" t="s">
        <v>89</v>
      </c>
      <c r="B268" s="9" t="str">
        <f>Tab위험률[[#This Row],[RiskKey]]</f>
        <v>Q4</v>
      </c>
      <c r="G268" s="9">
        <v>107</v>
      </c>
      <c r="H268" s="9">
        <v>1.5410000000000001E-3</v>
      </c>
      <c r="I268" s="9">
        <v>0.1</v>
      </c>
      <c r="J268" s="9" t="str">
        <f>VLOOKUP(Tab위험률[[#This Row],[RiskKey]], Tab위험률키[], 2, FALSE)</f>
        <v>위험률4</v>
      </c>
    </row>
    <row r="269" spans="1:10">
      <c r="A269" s="9" t="s">
        <v>89</v>
      </c>
      <c r="B269" s="9" t="str">
        <f>Tab위험률[[#This Row],[RiskKey]]</f>
        <v>Q4</v>
      </c>
      <c r="G269" s="9">
        <v>108</v>
      </c>
      <c r="H269" s="9">
        <v>1.5410000000000001E-3</v>
      </c>
      <c r="I269" s="9">
        <v>0.1</v>
      </c>
      <c r="J269" s="9" t="str">
        <f>VLOOKUP(Tab위험률[[#This Row],[RiskKey]], Tab위험률키[], 2, FALSE)</f>
        <v>위험률4</v>
      </c>
    </row>
    <row r="270" spans="1:10">
      <c r="A270" s="9" t="s">
        <v>89</v>
      </c>
      <c r="B270" s="9" t="str">
        <f>Tab위험률[[#This Row],[RiskKey]]</f>
        <v>Q4</v>
      </c>
      <c r="G270" s="9">
        <v>109</v>
      </c>
      <c r="H270" s="9">
        <v>1.5410000000000001E-3</v>
      </c>
      <c r="I270" s="9">
        <v>0.1</v>
      </c>
      <c r="J270" s="9" t="str">
        <f>VLOOKUP(Tab위험률[[#This Row],[RiskKey]], Tab위험률키[], 2, FALSE)</f>
        <v>위험률4</v>
      </c>
    </row>
    <row r="271" spans="1:10">
      <c r="A271" s="9" t="s">
        <v>89</v>
      </c>
      <c r="B271" s="9" t="str">
        <f>Tab위험률[[#This Row],[RiskKey]]</f>
        <v>Q4</v>
      </c>
      <c r="G271" s="9">
        <v>110</v>
      </c>
      <c r="I271" s="9">
        <v>0.1</v>
      </c>
      <c r="J271" s="9" t="str">
        <f>VLOOKUP(Tab위험률[[#This Row],[RiskKey]], Tab위험률키[], 2, FALSE)</f>
        <v>위험률4</v>
      </c>
    </row>
    <row r="272" spans="1:10">
      <c r="A272" s="9" t="s">
        <v>89</v>
      </c>
      <c r="B272" s="9" t="str">
        <f>Tab위험률[[#This Row],[RiskKey]]</f>
        <v>Q4</v>
      </c>
      <c r="G272" s="9">
        <v>111</v>
      </c>
      <c r="I272" s="9">
        <v>0.1</v>
      </c>
      <c r="J272" s="9" t="str">
        <f>VLOOKUP(Tab위험률[[#This Row],[RiskKey]], Tab위험률키[], 2, FALSE)</f>
        <v>위험률4</v>
      </c>
    </row>
    <row r="273" spans="1:10">
      <c r="A273" s="9" t="s">
        <v>89</v>
      </c>
      <c r="B273" s="9" t="str">
        <f>Tab위험률[[#This Row],[RiskKey]]</f>
        <v>Q4</v>
      </c>
      <c r="G273" s="9">
        <v>112</v>
      </c>
      <c r="J273" s="9" t="str">
        <f>VLOOKUP(Tab위험률[[#This Row],[RiskKey]], Tab위험률키[], 2, FALSE)</f>
        <v>위험률4</v>
      </c>
    </row>
    <row r="274" spans="1:10">
      <c r="A274" s="9" t="s">
        <v>90</v>
      </c>
      <c r="B274" s="9" t="str">
        <f>Tab위험률[[#This Row],[RiskKey]]</f>
        <v>Q5</v>
      </c>
      <c r="G274" s="9">
        <v>60</v>
      </c>
      <c r="H274" s="9">
        <v>7.5199999999999996E-4</v>
      </c>
      <c r="I274" s="9">
        <v>1.0449999999999999E-3</v>
      </c>
      <c r="J274" s="9" t="str">
        <f>VLOOKUP(Tab위험률[[#This Row],[RiskKey]], Tab위험률키[], 2, FALSE)</f>
        <v>위험률5</v>
      </c>
    </row>
    <row r="275" spans="1:10">
      <c r="A275" s="9" t="s">
        <v>90</v>
      </c>
      <c r="B275" s="9" t="str">
        <f>Tab위험률[[#This Row],[RiskKey]]</f>
        <v>Q5</v>
      </c>
      <c r="G275" s="9">
        <v>61</v>
      </c>
      <c r="H275" s="9">
        <v>7.9000000000000001E-4</v>
      </c>
      <c r="I275" s="9">
        <v>1.0549999999999999E-3</v>
      </c>
      <c r="J275" s="9" t="str">
        <f>VLOOKUP(Tab위험률[[#This Row],[RiskKey]], Tab위험률키[], 2, FALSE)</f>
        <v>위험률5</v>
      </c>
    </row>
    <row r="276" spans="1:10">
      <c r="A276" s="9" t="s">
        <v>90</v>
      </c>
      <c r="B276" s="9" t="str">
        <f>Tab위험률[[#This Row],[RiskKey]]</f>
        <v>Q5</v>
      </c>
      <c r="G276" s="9">
        <v>62</v>
      </c>
      <c r="H276" s="9">
        <v>8.2299999999999995E-4</v>
      </c>
      <c r="I276" s="9">
        <v>1.065E-3</v>
      </c>
      <c r="J276" s="9" t="str">
        <f>VLOOKUP(Tab위험률[[#This Row],[RiskKey]], Tab위험률키[], 2, FALSE)</f>
        <v>위험률5</v>
      </c>
    </row>
    <row r="277" spans="1:10">
      <c r="A277" s="9" t="s">
        <v>90</v>
      </c>
      <c r="B277" s="9" t="str">
        <f>Tab위험률[[#This Row],[RiskKey]]</f>
        <v>Q5</v>
      </c>
      <c r="G277" s="9">
        <v>63</v>
      </c>
      <c r="H277" s="9">
        <v>8.4699999999999999E-4</v>
      </c>
      <c r="I277" s="9">
        <v>1.075E-3</v>
      </c>
      <c r="J277" s="9" t="str">
        <f>VLOOKUP(Tab위험률[[#This Row],[RiskKey]], Tab위험률키[], 2, FALSE)</f>
        <v>위험률5</v>
      </c>
    </row>
    <row r="278" spans="1:10">
      <c r="A278" s="9" t="s">
        <v>90</v>
      </c>
      <c r="B278" s="9" t="str">
        <f>Tab위험률[[#This Row],[RiskKey]]</f>
        <v>Q5</v>
      </c>
      <c r="G278" s="9">
        <v>64</v>
      </c>
      <c r="H278" s="9">
        <v>8.6300000000000005E-4</v>
      </c>
      <c r="I278" s="9">
        <v>1.0870000000000001E-3</v>
      </c>
      <c r="J278" s="9" t="str">
        <f>VLOOKUP(Tab위험률[[#This Row],[RiskKey]], Tab위험률키[], 2, FALSE)</f>
        <v>위험률5</v>
      </c>
    </row>
    <row r="279" spans="1:10">
      <c r="A279" s="9" t="s">
        <v>90</v>
      </c>
      <c r="B279" s="9" t="str">
        <f>Tab위험률[[#This Row],[RiskKey]]</f>
        <v>Q5</v>
      </c>
      <c r="G279" s="9">
        <v>65</v>
      </c>
      <c r="H279" s="9">
        <v>8.7600000000000004E-4</v>
      </c>
      <c r="I279" s="9">
        <v>1.1000000000000001E-3</v>
      </c>
      <c r="J279" s="9" t="str">
        <f>VLOOKUP(Tab위험률[[#This Row],[RiskKey]], Tab위험률키[], 2, FALSE)</f>
        <v>위험률5</v>
      </c>
    </row>
    <row r="280" spans="1:10">
      <c r="A280" s="9" t="s">
        <v>90</v>
      </c>
      <c r="B280" s="9" t="str">
        <f>Tab위험률[[#This Row],[RiskKey]]</f>
        <v>Q5</v>
      </c>
      <c r="G280" s="9">
        <v>66</v>
      </c>
      <c r="H280" s="9">
        <v>8.9400000000000005E-4</v>
      </c>
      <c r="I280" s="9">
        <v>1.109E-3</v>
      </c>
      <c r="J280" s="9" t="str">
        <f>VLOOKUP(Tab위험률[[#This Row],[RiskKey]], Tab위험률키[], 2, FALSE)</f>
        <v>위험률5</v>
      </c>
    </row>
    <row r="281" spans="1:10">
      <c r="A281" s="9" t="s">
        <v>90</v>
      </c>
      <c r="B281" s="9" t="str">
        <f>Tab위험률[[#This Row],[RiskKey]]</f>
        <v>Q5</v>
      </c>
      <c r="G281" s="9">
        <v>67</v>
      </c>
      <c r="H281" s="9">
        <v>9.2299999999999999E-4</v>
      </c>
      <c r="I281" s="9">
        <v>1.1069999999999999E-3</v>
      </c>
      <c r="J281" s="9" t="str">
        <f>VLOOKUP(Tab위험률[[#This Row],[RiskKey]], Tab위험률키[], 2, FALSE)</f>
        <v>위험률5</v>
      </c>
    </row>
    <row r="282" spans="1:10">
      <c r="A282" s="9" t="s">
        <v>90</v>
      </c>
      <c r="B282" s="9" t="str">
        <f>Tab위험률[[#This Row],[RiskKey]]</f>
        <v>Q5</v>
      </c>
      <c r="G282" s="9">
        <v>68</v>
      </c>
      <c r="H282" s="9">
        <v>9.6400000000000001E-4</v>
      </c>
      <c r="I282" s="9">
        <v>1.091E-3</v>
      </c>
      <c r="J282" s="9" t="str">
        <f>VLOOKUP(Tab위험률[[#This Row],[RiskKey]], Tab위험률키[], 2, FALSE)</f>
        <v>위험률5</v>
      </c>
    </row>
    <row r="283" spans="1:10">
      <c r="A283" s="9" t="s">
        <v>90</v>
      </c>
      <c r="B283" s="9" t="str">
        <f>Tab위험률[[#This Row],[RiskKey]]</f>
        <v>Q5</v>
      </c>
      <c r="G283" s="9">
        <v>69</v>
      </c>
      <c r="H283" s="9">
        <v>1.013E-3</v>
      </c>
      <c r="I283" s="9">
        <v>1.07E-3</v>
      </c>
      <c r="J283" s="9" t="str">
        <f>VLOOKUP(Tab위험률[[#This Row],[RiskKey]], Tab위험률키[], 2, FALSE)</f>
        <v>위험률5</v>
      </c>
    </row>
    <row r="284" spans="1:10">
      <c r="A284" s="9" t="s">
        <v>90</v>
      </c>
      <c r="B284" s="9" t="str">
        <f>Tab위험률[[#This Row],[RiskKey]]</f>
        <v>Q5</v>
      </c>
      <c r="G284" s="9">
        <v>70</v>
      </c>
      <c r="H284" s="9">
        <v>1.067E-3</v>
      </c>
      <c r="I284" s="9">
        <v>1.085E-3</v>
      </c>
      <c r="J284" s="9" t="str">
        <f>VLOOKUP(Tab위험률[[#This Row],[RiskKey]], Tab위험률키[], 2, FALSE)</f>
        <v>위험률5</v>
      </c>
    </row>
    <row r="285" spans="1:10">
      <c r="A285" s="9" t="s">
        <v>90</v>
      </c>
      <c r="B285" s="9" t="str">
        <f>Tab위험률[[#This Row],[RiskKey]]</f>
        <v>Q5</v>
      </c>
      <c r="G285" s="9">
        <v>71</v>
      </c>
      <c r="H285" s="9">
        <v>1.1150000000000001E-3</v>
      </c>
      <c r="I285" s="9">
        <v>1.1000000000000001E-3</v>
      </c>
      <c r="J285" s="9" t="str">
        <f>VLOOKUP(Tab위험률[[#This Row],[RiskKey]], Tab위험률키[], 2, FALSE)</f>
        <v>위험률5</v>
      </c>
    </row>
    <row r="286" spans="1:10">
      <c r="A286" s="9" t="s">
        <v>90</v>
      </c>
      <c r="B286" s="9" t="str">
        <f>Tab위험률[[#This Row],[RiskKey]]</f>
        <v>Q5</v>
      </c>
      <c r="G286" s="9">
        <v>72</v>
      </c>
      <c r="H286" s="9">
        <v>1.152E-3</v>
      </c>
      <c r="I286" s="9">
        <v>1.114E-3</v>
      </c>
      <c r="J286" s="9" t="str">
        <f>VLOOKUP(Tab위험률[[#This Row],[RiskKey]], Tab위험률키[], 2, FALSE)</f>
        <v>위험률5</v>
      </c>
    </row>
    <row r="287" spans="1:10">
      <c r="A287" s="9" t="s">
        <v>90</v>
      </c>
      <c r="B287" s="9" t="str">
        <f>Tab위험률[[#This Row],[RiskKey]]</f>
        <v>Q5</v>
      </c>
      <c r="G287" s="9">
        <v>73</v>
      </c>
      <c r="H287" s="9">
        <v>1.1770000000000001E-3</v>
      </c>
      <c r="I287" s="9">
        <v>1.129E-3</v>
      </c>
      <c r="J287" s="9" t="str">
        <f>VLOOKUP(Tab위험률[[#This Row],[RiskKey]], Tab위험률키[], 2, FALSE)</f>
        <v>위험률5</v>
      </c>
    </row>
    <row r="288" spans="1:10">
      <c r="A288" s="9" t="s">
        <v>90</v>
      </c>
      <c r="B288" s="9" t="str">
        <f>Tab위험률[[#This Row],[RiskKey]]</f>
        <v>Q5</v>
      </c>
      <c r="G288" s="9">
        <v>74</v>
      </c>
      <c r="H288" s="9">
        <v>1.191E-3</v>
      </c>
      <c r="I288" s="9">
        <v>1.1440000000000001E-3</v>
      </c>
      <c r="J288" s="9" t="str">
        <f>VLOOKUP(Tab위험률[[#This Row],[RiskKey]], Tab위험률키[], 2, FALSE)</f>
        <v>위험률5</v>
      </c>
    </row>
    <row r="289" spans="1:10">
      <c r="A289" s="9" t="s">
        <v>90</v>
      </c>
      <c r="B289" s="9" t="str">
        <f>Tab위험률[[#This Row],[RiskKey]]</f>
        <v>Q5</v>
      </c>
      <c r="G289" s="9">
        <v>75</v>
      </c>
      <c r="H289" s="9">
        <v>1.1980000000000001E-3</v>
      </c>
      <c r="I289" s="9">
        <v>1.155E-3</v>
      </c>
      <c r="J289" s="9" t="str">
        <f>VLOOKUP(Tab위험률[[#This Row],[RiskKey]], Tab위험률키[], 2, FALSE)</f>
        <v>위험률5</v>
      </c>
    </row>
    <row r="290" spans="1:10">
      <c r="A290" s="9" t="s">
        <v>90</v>
      </c>
      <c r="B290" s="9" t="str">
        <f>Tab위험률[[#This Row],[RiskKey]]</f>
        <v>Q5</v>
      </c>
      <c r="G290" s="9">
        <v>76</v>
      </c>
      <c r="H290" s="9">
        <v>1.2049999999999999E-3</v>
      </c>
      <c r="I290" s="9">
        <v>1.157E-3</v>
      </c>
      <c r="J290" s="9" t="str">
        <f>VLOOKUP(Tab위험률[[#This Row],[RiskKey]], Tab위험률키[], 2, FALSE)</f>
        <v>위험률5</v>
      </c>
    </row>
    <row r="291" spans="1:10">
      <c r="A291" s="9" t="s">
        <v>90</v>
      </c>
      <c r="B291" s="9" t="str">
        <f>Tab위험률[[#This Row],[RiskKey]]</f>
        <v>Q5</v>
      </c>
      <c r="G291" s="9">
        <v>77</v>
      </c>
      <c r="H291" s="9">
        <v>1.209E-3</v>
      </c>
      <c r="I291" s="9">
        <v>1.1460000000000001E-3</v>
      </c>
      <c r="J291" s="9" t="str">
        <f>VLOOKUP(Tab위험률[[#This Row],[RiskKey]], Tab위험률키[], 2, FALSE)</f>
        <v>위험률5</v>
      </c>
    </row>
    <row r="292" spans="1:10">
      <c r="A292" s="9" t="s">
        <v>90</v>
      </c>
      <c r="B292" s="9" t="str">
        <f>Tab위험률[[#This Row],[RiskKey]]</f>
        <v>Q5</v>
      </c>
      <c r="G292" s="9">
        <v>78</v>
      </c>
      <c r="H292" s="9">
        <v>1.2099999999999999E-3</v>
      </c>
      <c r="I292" s="9">
        <v>1.119E-3</v>
      </c>
      <c r="J292" s="9" t="str">
        <f>VLOOKUP(Tab위험률[[#This Row],[RiskKey]], Tab위험률키[], 2, FALSE)</f>
        <v>위험률5</v>
      </c>
    </row>
    <row r="293" spans="1:10">
      <c r="A293" s="9" t="s">
        <v>90</v>
      </c>
      <c r="B293" s="9" t="str">
        <f>Tab위험률[[#This Row],[RiskKey]]</f>
        <v>Q5</v>
      </c>
      <c r="G293" s="9">
        <v>79</v>
      </c>
      <c r="H293" s="9">
        <v>1.204E-3</v>
      </c>
      <c r="I293" s="9">
        <v>1.077E-3</v>
      </c>
      <c r="J293" s="9" t="str">
        <f>VLOOKUP(Tab위험률[[#This Row],[RiskKey]], Tab위험률키[], 2, FALSE)</f>
        <v>위험률5</v>
      </c>
    </row>
    <row r="294" spans="1:10">
      <c r="A294" s="9" t="s">
        <v>90</v>
      </c>
      <c r="B294" s="9" t="str">
        <f>Tab위험률[[#This Row],[RiskKey]]</f>
        <v>Q5</v>
      </c>
      <c r="G294" s="9">
        <v>80</v>
      </c>
      <c r="H294" s="9">
        <v>1.183E-3</v>
      </c>
      <c r="I294" s="9">
        <v>1.0219999999999999E-3</v>
      </c>
      <c r="J294" s="9" t="str">
        <f>VLOOKUP(Tab위험률[[#This Row],[RiskKey]], Tab위험률키[], 2, FALSE)</f>
        <v>위험률5</v>
      </c>
    </row>
    <row r="295" spans="1:10">
      <c r="A295" s="9" t="s">
        <v>90</v>
      </c>
      <c r="B295" s="9" t="str">
        <f>Tab위험률[[#This Row],[RiskKey]]</f>
        <v>Q5</v>
      </c>
      <c r="G295" s="9">
        <v>81</v>
      </c>
      <c r="H295" s="9">
        <v>1.1410000000000001E-3</v>
      </c>
      <c r="I295" s="9">
        <v>9.5600000000000004E-4</v>
      </c>
      <c r="J295" s="9" t="str">
        <f>VLOOKUP(Tab위험률[[#This Row],[RiskKey]], Tab위험률키[], 2, FALSE)</f>
        <v>위험률5</v>
      </c>
    </row>
    <row r="296" spans="1:10">
      <c r="A296" s="9" t="s">
        <v>90</v>
      </c>
      <c r="B296" s="9" t="str">
        <f>Tab위험률[[#This Row],[RiskKey]]</f>
        <v>Q5</v>
      </c>
      <c r="G296" s="9">
        <v>82</v>
      </c>
      <c r="H296" s="9">
        <v>1.073E-3</v>
      </c>
      <c r="I296" s="9">
        <v>8.7500000000000002E-4</v>
      </c>
      <c r="J296" s="9" t="str">
        <f>VLOOKUP(Tab위험률[[#This Row],[RiskKey]], Tab위험률키[], 2, FALSE)</f>
        <v>위험률5</v>
      </c>
    </row>
    <row r="297" spans="1:10">
      <c r="A297" s="9" t="s">
        <v>90</v>
      </c>
      <c r="B297" s="9" t="str">
        <f>Tab위험률[[#This Row],[RiskKey]]</f>
        <v>Q5</v>
      </c>
      <c r="G297" s="9">
        <v>83</v>
      </c>
      <c r="H297" s="9">
        <v>9.8400000000000007E-4</v>
      </c>
      <c r="I297" s="9">
        <v>7.8399999999999997E-4</v>
      </c>
      <c r="J297" s="9" t="str">
        <f>VLOOKUP(Tab위험률[[#This Row],[RiskKey]], Tab위험률키[], 2, FALSE)</f>
        <v>위험률5</v>
      </c>
    </row>
    <row r="298" spans="1:10">
      <c r="A298" s="9" t="s">
        <v>90</v>
      </c>
      <c r="B298" s="9" t="str">
        <f>Tab위험률[[#This Row],[RiskKey]]</f>
        <v>Q5</v>
      </c>
      <c r="G298" s="9">
        <v>84</v>
      </c>
      <c r="H298" s="9">
        <v>8.9099999999999997E-4</v>
      </c>
      <c r="I298" s="9">
        <v>6.9700000000000003E-4</v>
      </c>
      <c r="J298" s="9" t="str">
        <f>VLOOKUP(Tab위험률[[#This Row],[RiskKey]], Tab위험률키[], 2, FALSE)</f>
        <v>위험률5</v>
      </c>
    </row>
    <row r="299" spans="1:10">
      <c r="A299" s="9" t="s">
        <v>90</v>
      </c>
      <c r="B299" s="9" t="str">
        <f>Tab위험률[[#This Row],[RiskKey]]</f>
        <v>Q5</v>
      </c>
      <c r="G299" s="9">
        <v>85</v>
      </c>
      <c r="H299" s="9">
        <v>8.1300000000000003E-4</v>
      </c>
      <c r="I299" s="9">
        <v>6.3100000000000005E-4</v>
      </c>
      <c r="J299" s="9" t="str">
        <f>VLOOKUP(Tab위험률[[#This Row],[RiskKey]], Tab위험률키[], 2, FALSE)</f>
        <v>위험률5</v>
      </c>
    </row>
    <row r="300" spans="1:10">
      <c r="A300" s="9" t="s">
        <v>90</v>
      </c>
      <c r="B300" s="9" t="str">
        <f>Tab위험률[[#This Row],[RiskKey]]</f>
        <v>Q5</v>
      </c>
      <c r="G300" s="9">
        <v>86</v>
      </c>
      <c r="H300" s="9">
        <v>7.6499999999999995E-4</v>
      </c>
      <c r="I300" s="9">
        <v>5.9599999999999996E-4</v>
      </c>
      <c r="J300" s="9" t="str">
        <f>VLOOKUP(Tab위험률[[#This Row],[RiskKey]], Tab위험률키[], 2, FALSE)</f>
        <v>위험률5</v>
      </c>
    </row>
    <row r="301" spans="1:10">
      <c r="A301" s="9" t="s">
        <v>90</v>
      </c>
      <c r="B301" s="9" t="str">
        <f>Tab위험률[[#This Row],[RiskKey]]</f>
        <v>Q5</v>
      </c>
      <c r="G301" s="9">
        <v>87</v>
      </c>
      <c r="H301" s="9">
        <v>7.45E-4</v>
      </c>
      <c r="I301" s="9">
        <v>5.8699999999999996E-4</v>
      </c>
      <c r="J301" s="9" t="str">
        <f>VLOOKUP(Tab위험률[[#This Row],[RiskKey]], Tab위험률키[], 2, FALSE)</f>
        <v>위험률5</v>
      </c>
    </row>
    <row r="302" spans="1:10">
      <c r="A302" s="9" t="s">
        <v>90</v>
      </c>
      <c r="B302" s="9" t="str">
        <f>Tab위험률[[#This Row],[RiskKey]]</f>
        <v>Q5</v>
      </c>
      <c r="G302" s="9">
        <v>88</v>
      </c>
      <c r="H302" s="9">
        <v>7.45E-4</v>
      </c>
      <c r="I302" s="9">
        <v>5.9100000000000005E-4</v>
      </c>
      <c r="J302" s="9" t="str">
        <f>VLOOKUP(Tab위험률[[#This Row],[RiskKey]], Tab위험률키[], 2, FALSE)</f>
        <v>위험률5</v>
      </c>
    </row>
    <row r="303" spans="1:10">
      <c r="A303" s="9" t="s">
        <v>90</v>
      </c>
      <c r="B303" s="9" t="str">
        <f>Tab위험률[[#This Row],[RiskKey]]</f>
        <v>Q5</v>
      </c>
      <c r="G303" s="9">
        <v>89</v>
      </c>
      <c r="H303" s="9">
        <v>7.5100000000000004E-4</v>
      </c>
      <c r="I303" s="9">
        <v>5.9599999999999996E-4</v>
      </c>
      <c r="J303" s="9" t="str">
        <f>VLOOKUP(Tab위험률[[#This Row],[RiskKey]], Tab위험률키[], 2, FALSE)</f>
        <v>위험률5</v>
      </c>
    </row>
    <row r="304" spans="1:10">
      <c r="A304" s="9" t="s">
        <v>90</v>
      </c>
      <c r="B304" s="9" t="str">
        <f>Tab위험률[[#This Row],[RiskKey]]</f>
        <v>Q5</v>
      </c>
      <c r="G304" s="9">
        <v>90</v>
      </c>
      <c r="H304" s="9">
        <v>7.5500000000000003E-4</v>
      </c>
      <c r="I304" s="9">
        <v>5.9599999999999996E-4</v>
      </c>
      <c r="J304" s="9" t="str">
        <f>VLOOKUP(Tab위험률[[#This Row],[RiskKey]], Tab위험률키[], 2, FALSE)</f>
        <v>위험률5</v>
      </c>
    </row>
    <row r="305" spans="1:10">
      <c r="A305" s="9" t="s">
        <v>90</v>
      </c>
      <c r="B305" s="9" t="str">
        <f>Tab위험률[[#This Row],[RiskKey]]</f>
        <v>Q5</v>
      </c>
      <c r="G305" s="9">
        <v>91</v>
      </c>
      <c r="H305" s="9">
        <v>7.5600000000000005E-4</v>
      </c>
      <c r="I305" s="9">
        <v>5.9599999999999996E-4</v>
      </c>
      <c r="J305" s="9" t="str">
        <f>VLOOKUP(Tab위험률[[#This Row],[RiskKey]], Tab위험률키[], 2, FALSE)</f>
        <v>위험률5</v>
      </c>
    </row>
    <row r="306" spans="1:10">
      <c r="A306" s="9" t="s">
        <v>90</v>
      </c>
      <c r="B306" s="9" t="str">
        <f>Tab위험률[[#This Row],[RiskKey]]</f>
        <v>Q5</v>
      </c>
      <c r="G306" s="9">
        <v>92</v>
      </c>
      <c r="H306" s="9">
        <v>7.5600000000000005E-4</v>
      </c>
      <c r="I306" s="9">
        <v>5.9599999999999996E-4</v>
      </c>
      <c r="J306" s="9" t="str">
        <f>VLOOKUP(Tab위험률[[#This Row],[RiskKey]], Tab위험률키[], 2, FALSE)</f>
        <v>위험률5</v>
      </c>
    </row>
    <row r="307" spans="1:10">
      <c r="A307" s="9" t="s">
        <v>90</v>
      </c>
      <c r="B307" s="9" t="str">
        <f>Tab위험률[[#This Row],[RiskKey]]</f>
        <v>Q5</v>
      </c>
      <c r="G307" s="9">
        <v>93</v>
      </c>
      <c r="H307" s="9">
        <v>7.5500000000000003E-4</v>
      </c>
      <c r="I307" s="9">
        <v>5.9599999999999996E-4</v>
      </c>
      <c r="J307" s="9" t="str">
        <f>VLOOKUP(Tab위험률[[#This Row],[RiskKey]], Tab위험률키[], 2, FALSE)</f>
        <v>위험률5</v>
      </c>
    </row>
    <row r="308" spans="1:10">
      <c r="A308" s="9" t="s">
        <v>90</v>
      </c>
      <c r="B308" s="9" t="str">
        <f>Tab위험률[[#This Row],[RiskKey]]</f>
        <v>Q5</v>
      </c>
      <c r="G308" s="9">
        <v>94</v>
      </c>
      <c r="H308" s="9">
        <v>7.5500000000000003E-4</v>
      </c>
      <c r="I308" s="9">
        <v>5.9599999999999996E-4</v>
      </c>
      <c r="J308" s="9" t="str">
        <f>VLOOKUP(Tab위험률[[#This Row],[RiskKey]], Tab위험률키[], 2, FALSE)</f>
        <v>위험률5</v>
      </c>
    </row>
    <row r="309" spans="1:10">
      <c r="A309" s="9" t="s">
        <v>90</v>
      </c>
      <c r="B309" s="9" t="str">
        <f>Tab위험률[[#This Row],[RiskKey]]</f>
        <v>Q5</v>
      </c>
      <c r="G309" s="9">
        <v>95</v>
      </c>
      <c r="H309" s="9">
        <v>7.5500000000000003E-4</v>
      </c>
      <c r="I309" s="9">
        <v>5.9599999999999996E-4</v>
      </c>
      <c r="J309" s="9" t="str">
        <f>VLOOKUP(Tab위험률[[#This Row],[RiskKey]], Tab위험률키[], 2, FALSE)</f>
        <v>위험률5</v>
      </c>
    </row>
    <row r="310" spans="1:10">
      <c r="A310" s="9" t="s">
        <v>90</v>
      </c>
      <c r="B310" s="9" t="str">
        <f>Tab위험률[[#This Row],[RiskKey]]</f>
        <v>Q5</v>
      </c>
      <c r="G310" s="9">
        <v>96</v>
      </c>
      <c r="H310" s="9">
        <v>7.5500000000000003E-4</v>
      </c>
      <c r="I310" s="9">
        <v>5.9599999999999996E-4</v>
      </c>
      <c r="J310" s="9" t="str">
        <f>VLOOKUP(Tab위험률[[#This Row],[RiskKey]], Tab위험률키[], 2, FALSE)</f>
        <v>위험률5</v>
      </c>
    </row>
    <row r="311" spans="1:10">
      <c r="A311" s="9" t="s">
        <v>90</v>
      </c>
      <c r="B311" s="9" t="str">
        <f>Tab위험률[[#This Row],[RiskKey]]</f>
        <v>Q5</v>
      </c>
      <c r="G311" s="9">
        <v>97</v>
      </c>
      <c r="H311" s="9">
        <v>7.5500000000000003E-4</v>
      </c>
      <c r="I311" s="9">
        <v>5.9599999999999996E-4</v>
      </c>
      <c r="J311" s="9" t="str">
        <f>VLOOKUP(Tab위험률[[#This Row],[RiskKey]], Tab위험률키[], 2, FALSE)</f>
        <v>위험률5</v>
      </c>
    </row>
    <row r="312" spans="1:10">
      <c r="A312" s="9" t="s">
        <v>90</v>
      </c>
      <c r="B312" s="9" t="str">
        <f>Tab위험률[[#This Row],[RiskKey]]</f>
        <v>Q5</v>
      </c>
      <c r="G312" s="9">
        <v>98</v>
      </c>
      <c r="H312" s="9">
        <v>7.5500000000000003E-4</v>
      </c>
      <c r="I312" s="9">
        <v>5.9599999999999996E-4</v>
      </c>
      <c r="J312" s="9" t="str">
        <f>VLOOKUP(Tab위험률[[#This Row],[RiskKey]], Tab위험률키[], 2, FALSE)</f>
        <v>위험률5</v>
      </c>
    </row>
    <row r="313" spans="1:10">
      <c r="A313" s="9" t="s">
        <v>90</v>
      </c>
      <c r="B313" s="9" t="str">
        <f>Tab위험률[[#This Row],[RiskKey]]</f>
        <v>Q5</v>
      </c>
      <c r="G313" s="9">
        <v>99</v>
      </c>
      <c r="H313" s="9">
        <v>7.5500000000000003E-4</v>
      </c>
      <c r="I313" s="9">
        <v>5.9599999999999996E-4</v>
      </c>
      <c r="J313" s="9" t="str">
        <f>VLOOKUP(Tab위험률[[#This Row],[RiskKey]], Tab위험률키[], 2, FALSE)</f>
        <v>위험률5</v>
      </c>
    </row>
    <row r="314" spans="1:10">
      <c r="A314" s="9" t="s">
        <v>90</v>
      </c>
      <c r="B314" s="9" t="str">
        <f>Tab위험률[[#This Row],[RiskKey]]</f>
        <v>Q5</v>
      </c>
      <c r="G314" s="9">
        <v>100</v>
      </c>
      <c r="H314" s="9">
        <v>7.5500000000000003E-4</v>
      </c>
      <c r="I314" s="9">
        <v>5.9599999999999996E-4</v>
      </c>
      <c r="J314" s="9" t="str">
        <f>VLOOKUP(Tab위험률[[#This Row],[RiskKey]], Tab위험률키[], 2, FALSE)</f>
        <v>위험률5</v>
      </c>
    </row>
    <row r="315" spans="1:10">
      <c r="A315" s="9" t="s">
        <v>90</v>
      </c>
      <c r="B315" s="9" t="str">
        <f>Tab위험률[[#This Row],[RiskKey]]</f>
        <v>Q5</v>
      </c>
      <c r="G315" s="9">
        <v>101</v>
      </c>
      <c r="H315" s="9">
        <v>7.5500000000000003E-4</v>
      </c>
      <c r="I315" s="9">
        <v>5.9599999999999996E-4</v>
      </c>
      <c r="J315" s="9" t="str">
        <f>VLOOKUP(Tab위험률[[#This Row],[RiskKey]], Tab위험률키[], 2, FALSE)</f>
        <v>위험률5</v>
      </c>
    </row>
    <row r="316" spans="1:10">
      <c r="A316" s="9" t="s">
        <v>90</v>
      </c>
      <c r="B316" s="9" t="str">
        <f>Tab위험률[[#This Row],[RiskKey]]</f>
        <v>Q5</v>
      </c>
      <c r="G316" s="9">
        <v>102</v>
      </c>
      <c r="H316" s="9">
        <v>7.5500000000000003E-4</v>
      </c>
      <c r="I316" s="9">
        <v>5.9599999999999996E-4</v>
      </c>
      <c r="J316" s="9" t="str">
        <f>VLOOKUP(Tab위험률[[#This Row],[RiskKey]], Tab위험률키[], 2, FALSE)</f>
        <v>위험률5</v>
      </c>
    </row>
    <row r="317" spans="1:10">
      <c r="A317" s="9" t="s">
        <v>90</v>
      </c>
      <c r="B317" s="9" t="str">
        <f>Tab위험률[[#This Row],[RiskKey]]</f>
        <v>Q5</v>
      </c>
      <c r="G317" s="9">
        <v>103</v>
      </c>
      <c r="H317" s="9">
        <v>7.5500000000000003E-4</v>
      </c>
      <c r="I317" s="9">
        <v>5.9599999999999996E-4</v>
      </c>
      <c r="J317" s="9" t="str">
        <f>VLOOKUP(Tab위험률[[#This Row],[RiskKey]], Tab위험률키[], 2, FALSE)</f>
        <v>위험률5</v>
      </c>
    </row>
    <row r="318" spans="1:10">
      <c r="A318" s="9" t="s">
        <v>90</v>
      </c>
      <c r="B318" s="9" t="str">
        <f>Tab위험률[[#This Row],[RiskKey]]</f>
        <v>Q5</v>
      </c>
      <c r="G318" s="9">
        <v>104</v>
      </c>
      <c r="H318" s="9">
        <v>7.5500000000000003E-4</v>
      </c>
      <c r="I318" s="9">
        <v>5.9599999999999996E-4</v>
      </c>
      <c r="J318" s="9" t="str">
        <f>VLOOKUP(Tab위험률[[#This Row],[RiskKey]], Tab위험률키[], 2, FALSE)</f>
        <v>위험률5</v>
      </c>
    </row>
    <row r="319" spans="1:10">
      <c r="A319" s="9" t="s">
        <v>90</v>
      </c>
      <c r="B319" s="9" t="str">
        <f>Tab위험률[[#This Row],[RiskKey]]</f>
        <v>Q5</v>
      </c>
      <c r="G319" s="9">
        <v>105</v>
      </c>
      <c r="H319" s="9">
        <v>7.5500000000000003E-4</v>
      </c>
      <c r="I319" s="9">
        <v>5.9599999999999996E-4</v>
      </c>
      <c r="J319" s="9" t="str">
        <f>VLOOKUP(Tab위험률[[#This Row],[RiskKey]], Tab위험률키[], 2, FALSE)</f>
        <v>위험률5</v>
      </c>
    </row>
    <row r="320" spans="1:10">
      <c r="A320" s="9" t="s">
        <v>90</v>
      </c>
      <c r="B320" s="9" t="str">
        <f>Tab위험률[[#This Row],[RiskKey]]</f>
        <v>Q5</v>
      </c>
      <c r="G320" s="9">
        <v>106</v>
      </c>
      <c r="H320" s="9">
        <v>7.5500000000000003E-4</v>
      </c>
      <c r="I320" s="9">
        <v>5.9599999999999996E-4</v>
      </c>
      <c r="J320" s="9" t="str">
        <f>VLOOKUP(Tab위험률[[#This Row],[RiskKey]], Tab위험률키[], 2, FALSE)</f>
        <v>위험률5</v>
      </c>
    </row>
    <row r="321" spans="1:10">
      <c r="A321" s="9" t="s">
        <v>90</v>
      </c>
      <c r="B321" s="9" t="str">
        <f>Tab위험률[[#This Row],[RiskKey]]</f>
        <v>Q5</v>
      </c>
      <c r="G321" s="9">
        <v>107</v>
      </c>
      <c r="H321" s="9">
        <v>7.5500000000000003E-4</v>
      </c>
      <c r="I321" s="9">
        <v>5.9599999999999996E-4</v>
      </c>
      <c r="J321" s="9" t="str">
        <f>VLOOKUP(Tab위험률[[#This Row],[RiskKey]], Tab위험률키[], 2, FALSE)</f>
        <v>위험률5</v>
      </c>
    </row>
    <row r="322" spans="1:10">
      <c r="A322" s="9" t="s">
        <v>90</v>
      </c>
      <c r="B322" s="9" t="str">
        <f>Tab위험률[[#This Row],[RiskKey]]</f>
        <v>Q5</v>
      </c>
      <c r="G322" s="9">
        <v>108</v>
      </c>
      <c r="H322" s="9">
        <v>7.5500000000000003E-4</v>
      </c>
      <c r="I322" s="9">
        <v>5.9599999999999996E-4</v>
      </c>
      <c r="J322" s="9" t="str">
        <f>VLOOKUP(Tab위험률[[#This Row],[RiskKey]], Tab위험률키[], 2, FALSE)</f>
        <v>위험률5</v>
      </c>
    </row>
    <row r="323" spans="1:10">
      <c r="A323" s="9" t="s">
        <v>90</v>
      </c>
      <c r="B323" s="9" t="str">
        <f>Tab위험률[[#This Row],[RiskKey]]</f>
        <v>Q5</v>
      </c>
      <c r="G323" s="9">
        <v>109</v>
      </c>
      <c r="H323" s="9">
        <v>7.5500000000000003E-4</v>
      </c>
      <c r="I323" s="9">
        <v>5.9599999999999996E-4</v>
      </c>
      <c r="J323" s="9" t="str">
        <f>VLOOKUP(Tab위험률[[#This Row],[RiskKey]], Tab위험률키[], 2, FALSE)</f>
        <v>위험률5</v>
      </c>
    </row>
    <row r="324" spans="1:10">
      <c r="A324" s="9" t="s">
        <v>90</v>
      </c>
      <c r="B324" s="9" t="str">
        <f>Tab위험률[[#This Row],[RiskKey]]</f>
        <v>Q5</v>
      </c>
      <c r="G324" s="9">
        <v>110</v>
      </c>
      <c r="I324" s="9">
        <v>5.9599999999999996E-4</v>
      </c>
      <c r="J324" s="9" t="str">
        <f>VLOOKUP(Tab위험률[[#This Row],[RiskKey]], Tab위험률키[], 2, FALSE)</f>
        <v>위험률5</v>
      </c>
    </row>
    <row r="325" spans="1:10">
      <c r="A325" s="9" t="s">
        <v>90</v>
      </c>
      <c r="B325" s="9" t="str">
        <f>Tab위험률[[#This Row],[RiskKey]]</f>
        <v>Q5</v>
      </c>
      <c r="G325" s="9">
        <v>111</v>
      </c>
      <c r="I325" s="9">
        <v>5.9599999999999996E-4</v>
      </c>
      <c r="J325" s="9" t="str">
        <f>VLOOKUP(Tab위험률[[#This Row],[RiskKey]], Tab위험률키[], 2, FALSE)</f>
        <v>위험률5</v>
      </c>
    </row>
    <row r="326" spans="1:10">
      <c r="A326" s="9" t="s">
        <v>90</v>
      </c>
      <c r="B326" s="9" t="str">
        <f>Tab위험률[[#This Row],[RiskKey]]</f>
        <v>Q5</v>
      </c>
      <c r="G326" s="9">
        <v>112</v>
      </c>
      <c r="J326" s="9" t="str">
        <f>VLOOKUP(Tab위험률[[#This Row],[RiskKey]], Tab위험률키[], 2, FALSE)</f>
        <v>위험률5</v>
      </c>
    </row>
    <row r="327" spans="1:10">
      <c r="A327" s="9" t="s">
        <v>7</v>
      </c>
      <c r="B327" s="9" t="str">
        <f>Tab위험률[[#This Row],[RiskKey]]</f>
        <v>Qb</v>
      </c>
      <c r="G327" s="9">
        <v>0</v>
      </c>
      <c r="H327" s="9">
        <v>6.9999999999999994E-5</v>
      </c>
      <c r="I327" s="9">
        <v>1.06E-4</v>
      </c>
      <c r="J327" s="9" t="e">
        <f>VLOOKUP(Tab위험률[[#This Row],[RiskKey]], Tab위험률키[], 2, FALSE)</f>
        <v>#N/A</v>
      </c>
    </row>
    <row r="328" spans="1:10">
      <c r="A328" s="9" t="s">
        <v>7</v>
      </c>
      <c r="B328" s="9" t="str">
        <f>Tab위험률[[#This Row],[RiskKey]]</f>
        <v>Qb</v>
      </c>
      <c r="G328" s="9">
        <v>1</v>
      </c>
      <c r="H328" s="9">
        <v>6.0999999999999999E-5</v>
      </c>
      <c r="I328" s="9">
        <v>9.2E-5</v>
      </c>
      <c r="J328" s="9" t="e">
        <f>VLOOKUP(Tab위험률[[#This Row],[RiskKey]], Tab위험률키[], 2, FALSE)</f>
        <v>#N/A</v>
      </c>
    </row>
    <row r="329" spans="1:10">
      <c r="A329" s="9" t="s">
        <v>7</v>
      </c>
      <c r="B329" s="9" t="str">
        <f>Tab위험률[[#This Row],[RiskKey]]</f>
        <v>Qb</v>
      </c>
      <c r="G329" s="9">
        <v>2</v>
      </c>
      <c r="H329" s="9">
        <v>5.1999999999999997E-5</v>
      </c>
      <c r="I329" s="9">
        <v>7.8999999999999996E-5</v>
      </c>
      <c r="J329" s="9" t="e">
        <f>VLOOKUP(Tab위험률[[#This Row],[RiskKey]], Tab위험률키[], 2, FALSE)</f>
        <v>#N/A</v>
      </c>
    </row>
    <row r="330" spans="1:10">
      <c r="A330" s="9" t="s">
        <v>7</v>
      </c>
      <c r="B330" s="9" t="str">
        <f>Tab위험률[[#This Row],[RiskKey]]</f>
        <v>Qb</v>
      </c>
      <c r="G330" s="9">
        <v>3</v>
      </c>
      <c r="H330" s="9">
        <v>4.5000000000000003E-5</v>
      </c>
      <c r="I330" s="9">
        <v>6.7000000000000002E-5</v>
      </c>
      <c r="J330" s="9" t="e">
        <f>VLOOKUP(Tab위험률[[#This Row],[RiskKey]], Tab위험률키[], 2, FALSE)</f>
        <v>#N/A</v>
      </c>
    </row>
    <row r="331" spans="1:10">
      <c r="A331" s="9" t="s">
        <v>7</v>
      </c>
      <c r="B331" s="9" t="str">
        <f>Tab위험률[[#This Row],[RiskKey]]</f>
        <v>Qb</v>
      </c>
      <c r="G331" s="9">
        <v>4</v>
      </c>
      <c r="H331" s="9">
        <v>3.8000000000000002E-5</v>
      </c>
      <c r="I331" s="9">
        <v>5.7000000000000003E-5</v>
      </c>
      <c r="J331" s="9" t="e">
        <f>VLOOKUP(Tab위험률[[#This Row],[RiskKey]], Tab위험률키[], 2, FALSE)</f>
        <v>#N/A</v>
      </c>
    </row>
    <row r="332" spans="1:10">
      <c r="A332" s="9" t="s">
        <v>7</v>
      </c>
      <c r="B332" s="9" t="str">
        <f>Tab위험률[[#This Row],[RiskKey]]</f>
        <v>Qb</v>
      </c>
      <c r="G332" s="9">
        <v>5</v>
      </c>
      <c r="H332" s="9">
        <v>3.3000000000000003E-5</v>
      </c>
      <c r="I332" s="9">
        <v>4.8000000000000001E-5</v>
      </c>
      <c r="J332" s="9" t="e">
        <f>VLOOKUP(Tab위험률[[#This Row],[RiskKey]], Tab위험률키[], 2, FALSE)</f>
        <v>#N/A</v>
      </c>
    </row>
    <row r="333" spans="1:10">
      <c r="A333" s="9" t="s">
        <v>7</v>
      </c>
      <c r="B333" s="9" t="str">
        <f>Tab위험률[[#This Row],[RiskKey]]</f>
        <v>Qb</v>
      </c>
      <c r="G333" s="9">
        <v>6</v>
      </c>
      <c r="H333" s="9">
        <v>2.9E-5</v>
      </c>
      <c r="I333" s="9">
        <v>4.1999999999999998E-5</v>
      </c>
      <c r="J333" s="9" t="e">
        <f>VLOOKUP(Tab위험률[[#This Row],[RiskKey]], Tab위험률키[], 2, FALSE)</f>
        <v>#N/A</v>
      </c>
    </row>
    <row r="334" spans="1:10">
      <c r="A334" s="9" t="s">
        <v>7</v>
      </c>
      <c r="B334" s="9" t="str">
        <f>Tab위험률[[#This Row],[RiskKey]]</f>
        <v>Qb</v>
      </c>
      <c r="G334" s="9">
        <v>7</v>
      </c>
      <c r="H334" s="9">
        <v>2.6999999999999999E-5</v>
      </c>
      <c r="I334" s="9">
        <v>3.6999999999999998E-5</v>
      </c>
      <c r="J334" s="9" t="e">
        <f>VLOOKUP(Tab위험률[[#This Row],[RiskKey]], Tab위험률키[], 2, FALSE)</f>
        <v>#N/A</v>
      </c>
    </row>
    <row r="335" spans="1:10">
      <c r="A335" s="9" t="s">
        <v>7</v>
      </c>
      <c r="B335" s="9" t="str">
        <f>Tab위험률[[#This Row],[RiskKey]]</f>
        <v>Qb</v>
      </c>
      <c r="G335" s="9">
        <v>8</v>
      </c>
      <c r="H335" s="9">
        <v>2.5000000000000001E-5</v>
      </c>
      <c r="I335" s="9">
        <v>3.4999999999999997E-5</v>
      </c>
      <c r="J335" s="9" t="e">
        <f>VLOOKUP(Tab위험률[[#This Row],[RiskKey]], Tab위험률키[], 2, FALSE)</f>
        <v>#N/A</v>
      </c>
    </row>
    <row r="336" spans="1:10">
      <c r="A336" s="9" t="s">
        <v>7</v>
      </c>
      <c r="B336" s="9" t="str">
        <f>Tab위험률[[#This Row],[RiskKey]]</f>
        <v>Qb</v>
      </c>
      <c r="G336" s="9">
        <v>9</v>
      </c>
      <c r="H336" s="9">
        <v>2.5000000000000001E-5</v>
      </c>
      <c r="I336" s="9">
        <v>3.4999999999999997E-5</v>
      </c>
      <c r="J336" s="9" t="e">
        <f>VLOOKUP(Tab위험률[[#This Row],[RiskKey]], Tab위험률키[], 2, FALSE)</f>
        <v>#N/A</v>
      </c>
    </row>
    <row r="337" spans="1:10">
      <c r="A337" s="9" t="s">
        <v>7</v>
      </c>
      <c r="B337" s="9" t="str">
        <f>Tab위험률[[#This Row],[RiskKey]]</f>
        <v>Qb</v>
      </c>
      <c r="G337" s="9">
        <v>10</v>
      </c>
      <c r="H337" s="9">
        <v>2.5000000000000001E-5</v>
      </c>
      <c r="I337" s="9">
        <v>3.6000000000000001E-5</v>
      </c>
      <c r="J337" s="9" t="e">
        <f>VLOOKUP(Tab위험률[[#This Row],[RiskKey]], Tab위험률키[], 2, FALSE)</f>
        <v>#N/A</v>
      </c>
    </row>
    <row r="338" spans="1:10">
      <c r="A338" s="9" t="s">
        <v>7</v>
      </c>
      <c r="B338" s="9" t="str">
        <f>Tab위험률[[#This Row],[RiskKey]]</f>
        <v>Qb</v>
      </c>
      <c r="G338" s="9">
        <v>11</v>
      </c>
      <c r="H338" s="9">
        <v>2.5999999999999998E-5</v>
      </c>
      <c r="I338" s="9">
        <v>4.0000000000000003E-5</v>
      </c>
      <c r="J338" s="9" t="e">
        <f>VLOOKUP(Tab위험률[[#This Row],[RiskKey]], Tab위험률키[], 2, FALSE)</f>
        <v>#N/A</v>
      </c>
    </row>
    <row r="339" spans="1:10">
      <c r="A339" s="9" t="s">
        <v>7</v>
      </c>
      <c r="B339" s="9" t="str">
        <f>Tab위험률[[#This Row],[RiskKey]]</f>
        <v>Qb</v>
      </c>
      <c r="G339" s="9">
        <v>12</v>
      </c>
      <c r="H339" s="9">
        <v>2.8E-5</v>
      </c>
      <c r="I339" s="9">
        <v>4.3999999999999999E-5</v>
      </c>
      <c r="J339" s="9" t="e">
        <f>VLOOKUP(Tab위험률[[#This Row],[RiskKey]], Tab위험률키[], 2, FALSE)</f>
        <v>#N/A</v>
      </c>
    </row>
    <row r="340" spans="1:10">
      <c r="A340" s="9" t="s">
        <v>7</v>
      </c>
      <c r="B340" s="9" t="str">
        <f>Tab위험률[[#This Row],[RiskKey]]</f>
        <v>Qb</v>
      </c>
      <c r="G340" s="9">
        <v>13</v>
      </c>
      <c r="H340" s="9">
        <v>2.9E-5</v>
      </c>
      <c r="I340" s="9">
        <v>5.0000000000000002E-5</v>
      </c>
      <c r="J340" s="9" t="e">
        <f>VLOOKUP(Tab위험률[[#This Row],[RiskKey]], Tab위험률키[], 2, FALSE)</f>
        <v>#N/A</v>
      </c>
    </row>
    <row r="341" spans="1:10">
      <c r="A341" s="9" t="s">
        <v>7</v>
      </c>
      <c r="B341" s="9" t="str">
        <f>Tab위험률[[#This Row],[RiskKey]]</f>
        <v>Qb</v>
      </c>
      <c r="G341" s="9">
        <v>14</v>
      </c>
      <c r="H341" s="9">
        <v>3.1000000000000001E-5</v>
      </c>
      <c r="I341" s="9">
        <v>5.8E-5</v>
      </c>
      <c r="J341" s="9" t="e">
        <f>VLOOKUP(Tab위험률[[#This Row],[RiskKey]], Tab위험률키[], 2, FALSE)</f>
        <v>#N/A</v>
      </c>
    </row>
    <row r="342" spans="1:10">
      <c r="A342" s="9" t="s">
        <v>7</v>
      </c>
      <c r="B342" s="9" t="str">
        <f>Tab위험률[[#This Row],[RiskKey]]</f>
        <v>Qb</v>
      </c>
      <c r="G342" s="9">
        <v>15</v>
      </c>
      <c r="H342" s="9">
        <v>3.3000000000000003E-5</v>
      </c>
      <c r="I342" s="9">
        <v>6.7000000000000002E-5</v>
      </c>
      <c r="J342" s="9" t="e">
        <f>VLOOKUP(Tab위험률[[#This Row],[RiskKey]], Tab위험률키[], 2, FALSE)</f>
        <v>#N/A</v>
      </c>
    </row>
    <row r="343" spans="1:10">
      <c r="A343" s="9" t="s">
        <v>7</v>
      </c>
      <c r="B343" s="9" t="str">
        <f>Tab위험률[[#This Row],[RiskKey]]</f>
        <v>Qb</v>
      </c>
      <c r="G343" s="9">
        <v>16</v>
      </c>
      <c r="H343" s="9">
        <v>3.4999999999999997E-5</v>
      </c>
      <c r="I343" s="9">
        <v>7.4999999999999993E-5</v>
      </c>
      <c r="J343" s="9" t="e">
        <f>VLOOKUP(Tab위험률[[#This Row],[RiskKey]], Tab위험률키[], 2, FALSE)</f>
        <v>#N/A</v>
      </c>
    </row>
    <row r="344" spans="1:10">
      <c r="A344" s="9" t="s">
        <v>7</v>
      </c>
      <c r="B344" s="9" t="str">
        <f>Tab위험률[[#This Row],[RiskKey]]</f>
        <v>Qb</v>
      </c>
      <c r="G344" s="9">
        <v>17</v>
      </c>
      <c r="H344" s="9">
        <v>3.6999999999999998E-5</v>
      </c>
      <c r="I344" s="9">
        <v>8.2000000000000001E-5</v>
      </c>
      <c r="J344" s="9" t="e">
        <f>VLOOKUP(Tab위험률[[#This Row],[RiskKey]], Tab위험률키[], 2, FALSE)</f>
        <v>#N/A</v>
      </c>
    </row>
    <row r="345" spans="1:10">
      <c r="A345" s="9" t="s">
        <v>7</v>
      </c>
      <c r="B345" s="9" t="str">
        <f>Tab위험률[[#This Row],[RiskKey]]</f>
        <v>Qb</v>
      </c>
      <c r="G345" s="9">
        <v>18</v>
      </c>
      <c r="H345" s="9">
        <v>3.8000000000000002E-5</v>
      </c>
      <c r="I345" s="9">
        <v>8.7000000000000001E-5</v>
      </c>
      <c r="J345" s="9" t="e">
        <f>VLOOKUP(Tab위험률[[#This Row],[RiskKey]], Tab위험률키[], 2, FALSE)</f>
        <v>#N/A</v>
      </c>
    </row>
    <row r="346" spans="1:10">
      <c r="A346" s="9" t="s">
        <v>7</v>
      </c>
      <c r="B346" s="9" t="str">
        <f>Tab위험률[[#This Row],[RiskKey]]</f>
        <v>Qb</v>
      </c>
      <c r="G346" s="9">
        <v>19</v>
      </c>
      <c r="H346" s="9">
        <v>3.8999999999999999E-5</v>
      </c>
      <c r="I346" s="9">
        <v>9.2E-5</v>
      </c>
      <c r="J346" s="9" t="e">
        <f>VLOOKUP(Tab위험률[[#This Row],[RiskKey]], Tab위험률키[], 2, FALSE)</f>
        <v>#N/A</v>
      </c>
    </row>
    <row r="347" spans="1:10">
      <c r="A347" s="9" t="s">
        <v>7</v>
      </c>
      <c r="B347" s="9" t="str">
        <f>Tab위험률[[#This Row],[RiskKey]]</f>
        <v>Qb</v>
      </c>
      <c r="G347" s="9">
        <v>20</v>
      </c>
      <c r="H347" s="9">
        <v>4.0000000000000003E-5</v>
      </c>
      <c r="I347" s="9">
        <v>9.7E-5</v>
      </c>
      <c r="J347" s="9" t="e">
        <f>VLOOKUP(Tab위험률[[#This Row],[RiskKey]], Tab위험률키[], 2, FALSE)</f>
        <v>#N/A</v>
      </c>
    </row>
    <row r="348" spans="1:10">
      <c r="A348" s="9" t="s">
        <v>7</v>
      </c>
      <c r="B348" s="9" t="str">
        <f>Tab위험률[[#This Row],[RiskKey]]</f>
        <v>Qb</v>
      </c>
      <c r="G348" s="9">
        <v>21</v>
      </c>
      <c r="H348" s="9">
        <v>4.1999999999999998E-5</v>
      </c>
      <c r="I348" s="9">
        <v>1.03E-4</v>
      </c>
      <c r="J348" s="9" t="e">
        <f>VLOOKUP(Tab위험률[[#This Row],[RiskKey]], Tab위험률키[], 2, FALSE)</f>
        <v>#N/A</v>
      </c>
    </row>
    <row r="349" spans="1:10">
      <c r="A349" s="9" t="s">
        <v>7</v>
      </c>
      <c r="B349" s="9" t="str">
        <f>Tab위험률[[#This Row],[RiskKey]]</f>
        <v>Qb</v>
      </c>
      <c r="G349" s="9">
        <v>22</v>
      </c>
      <c r="H349" s="9">
        <v>4.5000000000000003E-5</v>
      </c>
      <c r="I349" s="9">
        <v>1.11E-4</v>
      </c>
      <c r="J349" s="9" t="e">
        <f>VLOOKUP(Tab위험률[[#This Row],[RiskKey]], Tab위험률키[], 2, FALSE)</f>
        <v>#N/A</v>
      </c>
    </row>
    <row r="350" spans="1:10">
      <c r="A350" s="9" t="s">
        <v>7</v>
      </c>
      <c r="B350" s="9" t="str">
        <f>Tab위험률[[#This Row],[RiskKey]]</f>
        <v>Qb</v>
      </c>
      <c r="G350" s="9">
        <v>23</v>
      </c>
      <c r="H350" s="9">
        <v>4.8999999999999998E-5</v>
      </c>
      <c r="I350" s="9">
        <v>1.21E-4</v>
      </c>
      <c r="J350" s="9" t="e">
        <f>VLOOKUP(Tab위험률[[#This Row],[RiskKey]], Tab위험률키[], 2, FALSE)</f>
        <v>#N/A</v>
      </c>
    </row>
    <row r="351" spans="1:10">
      <c r="A351" s="9" t="s">
        <v>7</v>
      </c>
      <c r="B351" s="9" t="str">
        <f>Tab위험률[[#This Row],[RiskKey]]</f>
        <v>Qb</v>
      </c>
      <c r="G351" s="9">
        <v>24</v>
      </c>
      <c r="H351" s="9">
        <v>5.5000000000000002E-5</v>
      </c>
      <c r="I351" s="9">
        <v>1.34E-4</v>
      </c>
      <c r="J351" s="9" t="e">
        <f>VLOOKUP(Tab위험률[[#This Row],[RiskKey]], Tab위험률키[], 2, FALSE)</f>
        <v>#N/A</v>
      </c>
    </row>
    <row r="352" spans="1:10">
      <c r="A352" s="9" t="s">
        <v>7</v>
      </c>
      <c r="B352" s="9" t="str">
        <f>Tab위험률[[#This Row],[RiskKey]]</f>
        <v>Qb</v>
      </c>
      <c r="G352" s="9">
        <v>25</v>
      </c>
      <c r="H352" s="9">
        <v>6.0999999999999999E-5</v>
      </c>
      <c r="I352" s="9">
        <v>1.47E-4</v>
      </c>
      <c r="J352" s="9" t="e">
        <f>VLOOKUP(Tab위험률[[#This Row],[RiskKey]], Tab위험률키[], 2, FALSE)</f>
        <v>#N/A</v>
      </c>
    </row>
    <row r="353" spans="1:10">
      <c r="A353" s="9" t="s">
        <v>7</v>
      </c>
      <c r="B353" s="9" t="str">
        <f>Tab위험률[[#This Row],[RiskKey]]</f>
        <v>Qb</v>
      </c>
      <c r="G353" s="9">
        <v>26</v>
      </c>
      <c r="H353" s="9">
        <v>6.8999999999999997E-5</v>
      </c>
      <c r="I353" s="9">
        <v>1.6000000000000001E-4</v>
      </c>
      <c r="J353" s="9" t="e">
        <f>VLOOKUP(Tab위험률[[#This Row],[RiskKey]], Tab위험률키[], 2, FALSE)</f>
        <v>#N/A</v>
      </c>
    </row>
    <row r="354" spans="1:10">
      <c r="A354" s="9" t="s">
        <v>7</v>
      </c>
      <c r="B354" s="9" t="str">
        <f>Tab위험률[[#This Row],[RiskKey]]</f>
        <v>Qb</v>
      </c>
      <c r="G354" s="9">
        <v>27</v>
      </c>
      <c r="H354" s="9">
        <v>7.7999999999999999E-5</v>
      </c>
      <c r="I354" s="9">
        <v>1.7100000000000001E-4</v>
      </c>
      <c r="J354" s="9" t="e">
        <f>VLOOKUP(Tab위험률[[#This Row],[RiskKey]], Tab위험률키[], 2, FALSE)</f>
        <v>#N/A</v>
      </c>
    </row>
    <row r="355" spans="1:10">
      <c r="A355" s="9" t="s">
        <v>7</v>
      </c>
      <c r="B355" s="9" t="str">
        <f>Tab위험률[[#This Row],[RiskKey]]</f>
        <v>Qb</v>
      </c>
      <c r="G355" s="9">
        <v>28</v>
      </c>
      <c r="H355" s="9">
        <v>8.7000000000000001E-5</v>
      </c>
      <c r="I355" s="9">
        <v>1.7899999999999999E-4</v>
      </c>
      <c r="J355" s="9" t="e">
        <f>VLOOKUP(Tab위험률[[#This Row],[RiskKey]], Tab위험률키[], 2, FALSE)</f>
        <v>#N/A</v>
      </c>
    </row>
    <row r="356" spans="1:10">
      <c r="A356" s="9" t="s">
        <v>7</v>
      </c>
      <c r="B356" s="9" t="str">
        <f>Tab위험률[[#This Row],[RiskKey]]</f>
        <v>Qb</v>
      </c>
      <c r="G356" s="9">
        <v>29</v>
      </c>
      <c r="H356" s="9">
        <v>9.7999999999999997E-5</v>
      </c>
      <c r="I356" s="9">
        <v>1.8599999999999999E-4</v>
      </c>
      <c r="J356" s="9" t="e">
        <f>VLOOKUP(Tab위험률[[#This Row],[RiskKey]], Tab위험률키[], 2, FALSE)</f>
        <v>#N/A</v>
      </c>
    </row>
    <row r="357" spans="1:10">
      <c r="A357" s="9" t="s">
        <v>7</v>
      </c>
      <c r="B357" s="9" t="str">
        <f>Tab위험률[[#This Row],[RiskKey]]</f>
        <v>Qb</v>
      </c>
      <c r="G357" s="9">
        <v>30</v>
      </c>
      <c r="H357" s="9">
        <v>1.0900000000000001E-4</v>
      </c>
      <c r="I357" s="9">
        <v>1.9100000000000001E-4</v>
      </c>
      <c r="J357" s="9" t="e">
        <f>VLOOKUP(Tab위험률[[#This Row],[RiskKey]], Tab위험률키[], 2, FALSE)</f>
        <v>#N/A</v>
      </c>
    </row>
    <row r="358" spans="1:10">
      <c r="A358" s="9" t="s">
        <v>7</v>
      </c>
      <c r="B358" s="9" t="str">
        <f>Tab위험률[[#This Row],[RiskKey]]</f>
        <v>Qb</v>
      </c>
      <c r="G358" s="9">
        <v>31</v>
      </c>
      <c r="H358" s="9">
        <v>1.1900000000000001E-4</v>
      </c>
      <c r="I358" s="9">
        <v>1.9599999999999999E-4</v>
      </c>
      <c r="J358" s="9" t="e">
        <f>VLOOKUP(Tab위험률[[#This Row],[RiskKey]], Tab위험률키[], 2, FALSE)</f>
        <v>#N/A</v>
      </c>
    </row>
    <row r="359" spans="1:10">
      <c r="A359" s="9" t="s">
        <v>7</v>
      </c>
      <c r="B359" s="9" t="str">
        <f>Tab위험률[[#This Row],[RiskKey]]</f>
        <v>Qb</v>
      </c>
      <c r="G359" s="9">
        <v>32</v>
      </c>
      <c r="H359" s="9">
        <v>1.26E-4</v>
      </c>
      <c r="I359" s="9">
        <v>2.0100000000000001E-4</v>
      </c>
      <c r="J359" s="9" t="e">
        <f>VLOOKUP(Tab위험률[[#This Row],[RiskKey]], Tab위험률키[], 2, FALSE)</f>
        <v>#N/A</v>
      </c>
    </row>
    <row r="360" spans="1:10">
      <c r="A360" s="9" t="s">
        <v>7</v>
      </c>
      <c r="B360" s="9" t="str">
        <f>Tab위험률[[#This Row],[RiskKey]]</f>
        <v>Qb</v>
      </c>
      <c r="G360" s="9">
        <v>33</v>
      </c>
      <c r="H360" s="9">
        <v>1.2899999999999999E-4</v>
      </c>
      <c r="I360" s="9">
        <v>2.0599999999999999E-4</v>
      </c>
      <c r="J360" s="9" t="e">
        <f>VLOOKUP(Tab위험률[[#This Row],[RiskKey]], Tab위험률키[], 2, FALSE)</f>
        <v>#N/A</v>
      </c>
    </row>
    <row r="361" spans="1:10">
      <c r="A361" s="9" t="s">
        <v>7</v>
      </c>
      <c r="B361" s="9" t="str">
        <f>Tab위험률[[#This Row],[RiskKey]]</f>
        <v>Qb</v>
      </c>
      <c r="G361" s="9">
        <v>34</v>
      </c>
      <c r="H361" s="9">
        <v>1.2899999999999999E-4</v>
      </c>
      <c r="I361" s="9">
        <v>2.12E-4</v>
      </c>
      <c r="J361" s="9" t="e">
        <f>VLOOKUP(Tab위험률[[#This Row],[RiskKey]], Tab위험률키[], 2, FALSE)</f>
        <v>#N/A</v>
      </c>
    </row>
    <row r="362" spans="1:10">
      <c r="A362" s="9" t="s">
        <v>7</v>
      </c>
      <c r="B362" s="9" t="str">
        <f>Tab위험률[[#This Row],[RiskKey]]</f>
        <v>Qb</v>
      </c>
      <c r="G362" s="9">
        <v>35</v>
      </c>
      <c r="H362" s="9">
        <v>1.2799999999999999E-4</v>
      </c>
      <c r="I362" s="9">
        <v>2.1699999999999999E-4</v>
      </c>
      <c r="J362" s="9" t="e">
        <f>VLOOKUP(Tab위험률[[#This Row],[RiskKey]], Tab위험률키[], 2, FALSE)</f>
        <v>#N/A</v>
      </c>
    </row>
    <row r="363" spans="1:10">
      <c r="A363" s="9" t="s">
        <v>7</v>
      </c>
      <c r="B363" s="9" t="str">
        <f>Tab위험률[[#This Row],[RiskKey]]</f>
        <v>Qb</v>
      </c>
      <c r="G363" s="9">
        <v>36</v>
      </c>
      <c r="H363" s="9">
        <v>1.27E-4</v>
      </c>
      <c r="I363" s="9">
        <v>2.22E-4</v>
      </c>
      <c r="J363" s="9" t="e">
        <f>VLOOKUP(Tab위험률[[#This Row],[RiskKey]], Tab위험률키[], 2, FALSE)</f>
        <v>#N/A</v>
      </c>
    </row>
    <row r="364" spans="1:10">
      <c r="A364" s="9" t="s">
        <v>7</v>
      </c>
      <c r="B364" s="9" t="str">
        <f>Tab위험률[[#This Row],[RiskKey]]</f>
        <v>Qb</v>
      </c>
      <c r="G364" s="9">
        <v>37</v>
      </c>
      <c r="H364" s="9">
        <v>1.2799999999999999E-4</v>
      </c>
      <c r="I364" s="9">
        <v>2.2599999999999999E-4</v>
      </c>
      <c r="J364" s="9" t="e">
        <f>VLOOKUP(Tab위험률[[#This Row],[RiskKey]], Tab위험률키[], 2, FALSE)</f>
        <v>#N/A</v>
      </c>
    </row>
    <row r="365" spans="1:10">
      <c r="A365" s="9" t="s">
        <v>7</v>
      </c>
      <c r="B365" s="9" t="str">
        <f>Tab위험률[[#This Row],[RiskKey]]</f>
        <v>Qb</v>
      </c>
      <c r="G365" s="9">
        <v>38</v>
      </c>
      <c r="H365" s="9">
        <v>1.2999999999999999E-4</v>
      </c>
      <c r="I365" s="9">
        <v>2.2699999999999999E-4</v>
      </c>
      <c r="J365" s="9" t="e">
        <f>VLOOKUP(Tab위험률[[#This Row],[RiskKey]], Tab위험률키[], 2, FALSE)</f>
        <v>#N/A</v>
      </c>
    </row>
    <row r="366" spans="1:10">
      <c r="A366" s="9" t="s">
        <v>7</v>
      </c>
      <c r="B366" s="9" t="str">
        <f>Tab위험률[[#This Row],[RiskKey]]</f>
        <v>Qb</v>
      </c>
      <c r="G366" s="9">
        <v>39</v>
      </c>
      <c r="H366" s="9">
        <v>1.3200000000000001E-4</v>
      </c>
      <c r="I366" s="9">
        <v>2.2499999999999999E-4</v>
      </c>
      <c r="J366" s="9" t="e">
        <f>VLOOKUP(Tab위험률[[#This Row],[RiskKey]], Tab위험률키[], 2, FALSE)</f>
        <v>#N/A</v>
      </c>
    </row>
    <row r="367" spans="1:10">
      <c r="A367" s="9" t="s">
        <v>7</v>
      </c>
      <c r="B367" s="9" t="str">
        <f>Tab위험률[[#This Row],[RiskKey]]</f>
        <v>Qb</v>
      </c>
      <c r="G367" s="9">
        <v>40</v>
      </c>
      <c r="H367" s="9">
        <v>1.34E-4</v>
      </c>
      <c r="I367" s="9">
        <v>2.23E-4</v>
      </c>
      <c r="J367" s="9" t="e">
        <f>VLOOKUP(Tab위험률[[#This Row],[RiskKey]], Tab위험률키[], 2, FALSE)</f>
        <v>#N/A</v>
      </c>
    </row>
    <row r="368" spans="1:10">
      <c r="A368" s="9" t="s">
        <v>7</v>
      </c>
      <c r="B368" s="9" t="str">
        <f>Tab위험률[[#This Row],[RiskKey]]</f>
        <v>Qb</v>
      </c>
      <c r="G368" s="9">
        <v>41</v>
      </c>
      <c r="H368" s="9">
        <v>1.37E-4</v>
      </c>
      <c r="I368" s="9">
        <v>2.23E-4</v>
      </c>
      <c r="J368" s="9" t="e">
        <f>VLOOKUP(Tab위험률[[#This Row],[RiskKey]], Tab위험률키[], 2, FALSE)</f>
        <v>#N/A</v>
      </c>
    </row>
    <row r="369" spans="1:10">
      <c r="A369" s="9" t="s">
        <v>7</v>
      </c>
      <c r="B369" s="9" t="str">
        <f>Tab위험률[[#This Row],[RiskKey]]</f>
        <v>Qb</v>
      </c>
      <c r="G369" s="9">
        <v>42</v>
      </c>
      <c r="H369" s="9">
        <v>1.4200000000000001E-4</v>
      </c>
      <c r="I369" s="9">
        <v>2.2599999999999999E-4</v>
      </c>
      <c r="J369" s="9" t="e">
        <f>VLOOKUP(Tab위험률[[#This Row],[RiskKey]], Tab위험률키[], 2, FALSE)</f>
        <v>#N/A</v>
      </c>
    </row>
    <row r="370" spans="1:10">
      <c r="A370" s="9" t="s">
        <v>7</v>
      </c>
      <c r="B370" s="9" t="str">
        <f>Tab위험률[[#This Row],[RiskKey]]</f>
        <v>Qb</v>
      </c>
      <c r="G370" s="9">
        <v>43</v>
      </c>
      <c r="H370" s="9">
        <v>1.4799999999999999E-4</v>
      </c>
      <c r="I370" s="9">
        <v>2.34E-4</v>
      </c>
      <c r="J370" s="9" t="e">
        <f>VLOOKUP(Tab위험률[[#This Row],[RiskKey]], Tab위험률키[], 2, FALSE)</f>
        <v>#N/A</v>
      </c>
    </row>
    <row r="371" spans="1:10">
      <c r="A371" s="9" t="s">
        <v>7</v>
      </c>
      <c r="B371" s="9" t="str">
        <f>Tab위험률[[#This Row],[RiskKey]]</f>
        <v>Qb</v>
      </c>
      <c r="G371" s="9">
        <v>44</v>
      </c>
      <c r="H371" s="9">
        <v>1.56E-4</v>
      </c>
      <c r="I371" s="9">
        <v>2.4600000000000002E-4</v>
      </c>
      <c r="J371" s="9" t="e">
        <f>VLOOKUP(Tab위험률[[#This Row],[RiskKey]], Tab위험률키[], 2, FALSE)</f>
        <v>#N/A</v>
      </c>
    </row>
    <row r="372" spans="1:10">
      <c r="A372" s="9" t="s">
        <v>7</v>
      </c>
      <c r="B372" s="9" t="str">
        <f>Tab위험률[[#This Row],[RiskKey]]</f>
        <v>Qb</v>
      </c>
      <c r="G372" s="9">
        <v>45</v>
      </c>
      <c r="H372" s="9">
        <v>1.65E-4</v>
      </c>
      <c r="I372" s="9">
        <v>2.5999999999999998E-4</v>
      </c>
      <c r="J372" s="9" t="e">
        <f>VLOOKUP(Tab위험률[[#This Row],[RiskKey]], Tab위험률키[], 2, FALSE)</f>
        <v>#N/A</v>
      </c>
    </row>
    <row r="373" spans="1:10">
      <c r="A373" s="9" t="s">
        <v>7</v>
      </c>
      <c r="B373" s="9" t="str">
        <f>Tab위험률[[#This Row],[RiskKey]]</f>
        <v>Qb</v>
      </c>
      <c r="G373" s="9">
        <v>46</v>
      </c>
      <c r="H373" s="9">
        <v>1.7200000000000001E-4</v>
      </c>
      <c r="I373" s="9">
        <v>2.72E-4</v>
      </c>
      <c r="J373" s="9" t="e">
        <f>VLOOKUP(Tab위험률[[#This Row],[RiskKey]], Tab위험률키[], 2, FALSE)</f>
        <v>#N/A</v>
      </c>
    </row>
    <row r="374" spans="1:10">
      <c r="A374" s="9" t="s">
        <v>7</v>
      </c>
      <c r="B374" s="9" t="str">
        <f>Tab위험률[[#This Row],[RiskKey]]</f>
        <v>Qb</v>
      </c>
      <c r="G374" s="9">
        <v>47</v>
      </c>
      <c r="H374" s="9">
        <v>1.76E-4</v>
      </c>
      <c r="I374" s="9">
        <v>2.7999999999999998E-4</v>
      </c>
      <c r="J374" s="9" t="e">
        <f>VLOOKUP(Tab위험률[[#This Row],[RiskKey]], Tab위험률키[], 2, FALSE)</f>
        <v>#N/A</v>
      </c>
    </row>
    <row r="375" spans="1:10">
      <c r="A375" s="9" t="s">
        <v>7</v>
      </c>
      <c r="B375" s="9" t="str">
        <f>Tab위험률[[#This Row],[RiskKey]]</f>
        <v>Qb</v>
      </c>
      <c r="G375" s="9">
        <v>48</v>
      </c>
      <c r="H375" s="9">
        <v>1.7699999999999999E-4</v>
      </c>
      <c r="I375" s="9">
        <v>2.8400000000000002E-4</v>
      </c>
      <c r="J375" s="9" t="e">
        <f>VLOOKUP(Tab위험률[[#This Row],[RiskKey]], Tab위험률키[], 2, FALSE)</f>
        <v>#N/A</v>
      </c>
    </row>
    <row r="376" spans="1:10">
      <c r="A376" s="9" t="s">
        <v>7</v>
      </c>
      <c r="B376" s="9" t="str">
        <f>Tab위험률[[#This Row],[RiskKey]]</f>
        <v>Qb</v>
      </c>
      <c r="G376" s="9">
        <v>49</v>
      </c>
      <c r="H376" s="9">
        <v>1.75E-4</v>
      </c>
      <c r="I376" s="9">
        <v>2.8400000000000002E-4</v>
      </c>
      <c r="J376" s="9" t="e">
        <f>VLOOKUP(Tab위험률[[#This Row],[RiskKey]], Tab위험률키[], 2, FALSE)</f>
        <v>#N/A</v>
      </c>
    </row>
    <row r="377" spans="1:10">
      <c r="A377" s="9" t="s">
        <v>7</v>
      </c>
      <c r="B377" s="9" t="str">
        <f>Tab위험률[[#This Row],[RiskKey]]</f>
        <v>Qb</v>
      </c>
      <c r="G377" s="9">
        <v>50</v>
      </c>
      <c r="H377" s="9">
        <v>1.7000000000000001E-4</v>
      </c>
      <c r="I377" s="9">
        <v>2.8299999999999999E-4</v>
      </c>
      <c r="J377" s="9" t="e">
        <f>VLOOKUP(Tab위험률[[#This Row],[RiskKey]], Tab위험률키[], 2, FALSE)</f>
        <v>#N/A</v>
      </c>
    </row>
    <row r="378" spans="1:10">
      <c r="A378" s="9" t="s">
        <v>7</v>
      </c>
      <c r="B378" s="9" t="str">
        <f>Tab위험률[[#This Row],[RiskKey]]</f>
        <v>Qb</v>
      </c>
      <c r="G378" s="9">
        <v>51</v>
      </c>
      <c r="H378" s="9">
        <v>1.6799999999999999E-4</v>
      </c>
      <c r="I378" s="9">
        <v>2.8200000000000002E-4</v>
      </c>
      <c r="J378" s="9" t="e">
        <f>VLOOKUP(Tab위험률[[#This Row],[RiskKey]], Tab위험률키[], 2, FALSE)</f>
        <v>#N/A</v>
      </c>
    </row>
    <row r="379" spans="1:10">
      <c r="A379" s="9" t="s">
        <v>7</v>
      </c>
      <c r="B379" s="9" t="str">
        <f>Tab위험률[[#This Row],[RiskKey]]</f>
        <v>Qb</v>
      </c>
      <c r="G379" s="9">
        <v>52</v>
      </c>
      <c r="H379" s="9">
        <v>1.6899999999999999E-4</v>
      </c>
      <c r="I379" s="9">
        <v>2.8299999999999999E-4</v>
      </c>
      <c r="J379" s="9" t="e">
        <f>VLOOKUP(Tab위험률[[#This Row],[RiskKey]], Tab위험률키[], 2, FALSE)</f>
        <v>#N/A</v>
      </c>
    </row>
    <row r="380" spans="1:10">
      <c r="A380" s="9" t="s">
        <v>7</v>
      </c>
      <c r="B380" s="9" t="str">
        <f>Tab위험률[[#This Row],[RiskKey]]</f>
        <v>Qb</v>
      </c>
      <c r="G380" s="9">
        <v>53</v>
      </c>
      <c r="H380" s="9">
        <v>1.73E-4</v>
      </c>
      <c r="I380" s="9">
        <v>2.8600000000000001E-4</v>
      </c>
      <c r="J380" s="9" t="e">
        <f>VLOOKUP(Tab위험률[[#This Row],[RiskKey]], Tab위험률키[], 2, FALSE)</f>
        <v>#N/A</v>
      </c>
    </row>
    <row r="381" spans="1:10">
      <c r="A381" s="9" t="s">
        <v>7</v>
      </c>
      <c r="B381" s="9" t="str">
        <f>Tab위험률[[#This Row],[RiskKey]]</f>
        <v>Qb</v>
      </c>
      <c r="G381" s="9">
        <v>54</v>
      </c>
      <c r="H381" s="9">
        <v>1.8100000000000001E-4</v>
      </c>
      <c r="I381" s="9">
        <v>2.9E-4</v>
      </c>
      <c r="J381" s="9" t="e">
        <f>VLOOKUP(Tab위험률[[#This Row],[RiskKey]], Tab위험률키[], 2, FALSE)</f>
        <v>#N/A</v>
      </c>
    </row>
    <row r="382" spans="1:10">
      <c r="A382" s="9" t="s">
        <v>7</v>
      </c>
      <c r="B382" s="9" t="str">
        <f>Tab위험률[[#This Row],[RiskKey]]</f>
        <v>Qb</v>
      </c>
      <c r="G382" s="9">
        <v>55</v>
      </c>
      <c r="H382" s="9">
        <v>1.9000000000000001E-4</v>
      </c>
      <c r="I382" s="9">
        <v>2.9500000000000001E-4</v>
      </c>
      <c r="J382" s="9" t="e">
        <f>VLOOKUP(Tab위험률[[#This Row],[RiskKey]], Tab위험률키[], 2, FALSE)</f>
        <v>#N/A</v>
      </c>
    </row>
    <row r="383" spans="1:10">
      <c r="A383" s="9" t="s">
        <v>7</v>
      </c>
      <c r="B383" s="9" t="str">
        <f>Tab위험률[[#This Row],[RiskKey]]</f>
        <v>Qb</v>
      </c>
      <c r="G383" s="9">
        <v>56</v>
      </c>
      <c r="H383" s="9">
        <v>1.9900000000000001E-4</v>
      </c>
      <c r="I383" s="9">
        <v>2.9700000000000001E-4</v>
      </c>
      <c r="J383" s="9" t="e">
        <f>VLOOKUP(Tab위험률[[#This Row],[RiskKey]], Tab위험률키[], 2, FALSE)</f>
        <v>#N/A</v>
      </c>
    </row>
    <row r="384" spans="1:10">
      <c r="A384" s="9" t="s">
        <v>7</v>
      </c>
      <c r="B384" s="9" t="str">
        <f>Tab위험률[[#This Row],[RiskKey]]</f>
        <v>Qb</v>
      </c>
      <c r="G384" s="9">
        <v>57</v>
      </c>
      <c r="H384" s="9">
        <v>2.04E-4</v>
      </c>
      <c r="I384" s="9">
        <v>2.9500000000000001E-4</v>
      </c>
      <c r="J384" s="9" t="e">
        <f>VLOOKUP(Tab위험률[[#This Row],[RiskKey]], Tab위험률키[], 2, FALSE)</f>
        <v>#N/A</v>
      </c>
    </row>
    <row r="385" spans="1:10">
      <c r="A385" s="9" t="s">
        <v>7</v>
      </c>
      <c r="B385" s="9" t="str">
        <f>Tab위험률[[#This Row],[RiskKey]]</f>
        <v>Qb</v>
      </c>
      <c r="G385" s="9">
        <v>58</v>
      </c>
      <c r="H385" s="9">
        <v>2.0799999999999999E-4</v>
      </c>
      <c r="I385" s="9">
        <v>2.8600000000000001E-4</v>
      </c>
      <c r="J385" s="9" t="e">
        <f>VLOOKUP(Tab위험률[[#This Row],[RiskKey]], Tab위험률키[], 2, FALSE)</f>
        <v>#N/A</v>
      </c>
    </row>
    <row r="386" spans="1:10">
      <c r="A386" s="9" t="s">
        <v>7</v>
      </c>
      <c r="B386" s="9" t="str">
        <f>Tab위험률[[#This Row],[RiskKey]]</f>
        <v>Qb</v>
      </c>
      <c r="G386" s="9">
        <v>59</v>
      </c>
      <c r="H386" s="9">
        <v>2.0900000000000001E-4</v>
      </c>
      <c r="I386" s="9">
        <v>2.72E-4</v>
      </c>
      <c r="J386" s="9" t="e">
        <f>VLOOKUP(Tab위험률[[#This Row],[RiskKey]], Tab위험률키[], 2, FALSE)</f>
        <v>#N/A</v>
      </c>
    </row>
    <row r="387" spans="1:10">
      <c r="A387" s="9" t="s">
        <v>7</v>
      </c>
      <c r="B387" s="9" t="str">
        <f>Tab위험률[[#This Row],[RiskKey]]</f>
        <v>Qb</v>
      </c>
      <c r="G387" s="9">
        <v>60</v>
      </c>
      <c r="H387" s="9">
        <v>2.0900000000000001E-4</v>
      </c>
      <c r="I387" s="9">
        <v>2.5599999999999999E-4</v>
      </c>
      <c r="J387" s="9" t="e">
        <f>VLOOKUP(Tab위험률[[#This Row],[RiskKey]], Tab위험률키[], 2, FALSE)</f>
        <v>#N/A</v>
      </c>
    </row>
    <row r="388" spans="1:10">
      <c r="A388" s="9" t="s">
        <v>7</v>
      </c>
      <c r="B388" s="9" t="str">
        <f>Tab위험률[[#This Row],[RiskKey]]</f>
        <v>Qb</v>
      </c>
      <c r="G388" s="9">
        <v>61</v>
      </c>
      <c r="H388" s="9">
        <v>2.1100000000000001E-4</v>
      </c>
      <c r="I388" s="9">
        <v>2.42E-4</v>
      </c>
      <c r="J388" s="9" t="e">
        <f>VLOOKUP(Tab위험률[[#This Row],[RiskKey]], Tab위험률키[], 2, FALSE)</f>
        <v>#N/A</v>
      </c>
    </row>
    <row r="389" spans="1:10">
      <c r="A389" s="9" t="s">
        <v>7</v>
      </c>
      <c r="B389" s="9" t="str">
        <f>Tab위험률[[#This Row],[RiskKey]]</f>
        <v>Qb</v>
      </c>
      <c r="G389" s="9">
        <v>62</v>
      </c>
      <c r="H389" s="9">
        <v>2.1699999999999999E-4</v>
      </c>
      <c r="I389" s="9">
        <v>2.32E-4</v>
      </c>
      <c r="J389" s="9" t="e">
        <f>VLOOKUP(Tab위험률[[#This Row],[RiskKey]], Tab위험률키[], 2, FALSE)</f>
        <v>#N/A</v>
      </c>
    </row>
    <row r="390" spans="1:10">
      <c r="A390" s="9" t="s">
        <v>7</v>
      </c>
      <c r="B390" s="9" t="str">
        <f>Tab위험률[[#This Row],[RiskKey]]</f>
        <v>Qb</v>
      </c>
      <c r="G390" s="9">
        <v>63</v>
      </c>
      <c r="H390" s="9">
        <v>2.3000000000000001E-4</v>
      </c>
      <c r="I390" s="9">
        <v>2.2800000000000001E-4</v>
      </c>
      <c r="J390" s="9" t="e">
        <f>VLOOKUP(Tab위험률[[#This Row],[RiskKey]], Tab위험률키[], 2, FALSE)</f>
        <v>#N/A</v>
      </c>
    </row>
    <row r="391" spans="1:10">
      <c r="A391" s="9" t="s">
        <v>7</v>
      </c>
      <c r="B391" s="9" t="str">
        <f>Tab위험률[[#This Row],[RiskKey]]</f>
        <v>Qb</v>
      </c>
      <c r="G391" s="9">
        <v>64</v>
      </c>
      <c r="H391" s="9">
        <v>2.4600000000000002E-4</v>
      </c>
      <c r="I391" s="9">
        <v>2.2900000000000001E-4</v>
      </c>
      <c r="J391" s="9" t="e">
        <f>VLOOKUP(Tab위험률[[#This Row],[RiskKey]], Tab위험률키[], 2, FALSE)</f>
        <v>#N/A</v>
      </c>
    </row>
    <row r="392" spans="1:10">
      <c r="A392" s="9" t="s">
        <v>7</v>
      </c>
      <c r="B392" s="9" t="str">
        <f>Tab위험률[[#This Row],[RiskKey]]</f>
        <v>Qb</v>
      </c>
      <c r="G392" s="9">
        <v>65</v>
      </c>
      <c r="H392" s="9">
        <v>2.6499999999999999E-4</v>
      </c>
      <c r="I392" s="9">
        <v>2.31E-4</v>
      </c>
      <c r="J392" s="9" t="e">
        <f>VLOOKUP(Tab위험률[[#This Row],[RiskKey]], Tab위험률키[], 2, FALSE)</f>
        <v>#N/A</v>
      </c>
    </row>
    <row r="393" spans="1:10">
      <c r="A393" s="9" t="s">
        <v>7</v>
      </c>
      <c r="B393" s="9" t="str">
        <f>Tab위험률[[#This Row],[RiskKey]]</f>
        <v>Qb</v>
      </c>
      <c r="G393" s="9">
        <v>66</v>
      </c>
      <c r="H393" s="9">
        <v>2.8299999999999999E-4</v>
      </c>
      <c r="I393" s="9">
        <v>2.33E-4</v>
      </c>
      <c r="J393" s="9" t="e">
        <f>VLOOKUP(Tab위험률[[#This Row],[RiskKey]], Tab위험률키[], 2, FALSE)</f>
        <v>#N/A</v>
      </c>
    </row>
    <row r="394" spans="1:10">
      <c r="A394" s="9" t="s">
        <v>7</v>
      </c>
      <c r="B394" s="9" t="str">
        <f>Tab위험률[[#This Row],[RiskKey]]</f>
        <v>Qb</v>
      </c>
      <c r="G394" s="9">
        <v>67</v>
      </c>
      <c r="H394" s="9">
        <v>2.99E-4</v>
      </c>
      <c r="I394" s="9">
        <v>2.33E-4</v>
      </c>
      <c r="J394" s="9" t="e">
        <f>VLOOKUP(Tab위험률[[#This Row],[RiskKey]], Tab위험률키[], 2, FALSE)</f>
        <v>#N/A</v>
      </c>
    </row>
    <row r="395" spans="1:10">
      <c r="A395" s="9" t="s">
        <v>7</v>
      </c>
      <c r="B395" s="9" t="str">
        <f>Tab위험률[[#This Row],[RiskKey]]</f>
        <v>Qb</v>
      </c>
      <c r="G395" s="9">
        <v>68</v>
      </c>
      <c r="H395" s="9">
        <v>3.1500000000000001E-4</v>
      </c>
      <c r="I395" s="9">
        <v>2.32E-4</v>
      </c>
      <c r="J395" s="9" t="e">
        <f>VLOOKUP(Tab위험률[[#This Row],[RiskKey]], Tab위험률키[], 2, FALSE)</f>
        <v>#N/A</v>
      </c>
    </row>
    <row r="396" spans="1:10">
      <c r="A396" s="9" t="s">
        <v>7</v>
      </c>
      <c r="B396" s="9" t="str">
        <f>Tab위험률[[#This Row],[RiskKey]]</f>
        <v>Qb</v>
      </c>
      <c r="G396" s="9">
        <v>69</v>
      </c>
      <c r="H396" s="9">
        <v>3.3100000000000002E-4</v>
      </c>
      <c r="I396" s="9">
        <v>2.3000000000000001E-4</v>
      </c>
      <c r="J396" s="9" t="e">
        <f>VLOOKUP(Tab위험률[[#This Row],[RiskKey]], Tab위험률키[], 2, FALSE)</f>
        <v>#N/A</v>
      </c>
    </row>
    <row r="397" spans="1:10">
      <c r="A397" s="9" t="s">
        <v>7</v>
      </c>
      <c r="B397" s="9" t="str">
        <f>Tab위험률[[#This Row],[RiskKey]]</f>
        <v>Qb</v>
      </c>
      <c r="G397" s="9">
        <v>70</v>
      </c>
      <c r="H397" s="9">
        <v>3.4699999999999998E-4</v>
      </c>
      <c r="I397" s="9">
        <v>2.2800000000000001E-4</v>
      </c>
      <c r="J397" s="9" t="e">
        <f>VLOOKUP(Tab위험률[[#This Row],[RiskKey]], Tab위험률키[], 2, FALSE)</f>
        <v>#N/A</v>
      </c>
    </row>
    <row r="398" spans="1:10">
      <c r="A398" s="9" t="s">
        <v>7</v>
      </c>
      <c r="B398" s="9" t="str">
        <f>Tab위험률[[#This Row],[RiskKey]]</f>
        <v>Qb</v>
      </c>
      <c r="G398" s="9">
        <v>71</v>
      </c>
      <c r="H398" s="9">
        <v>3.6499999999999998E-4</v>
      </c>
      <c r="I398" s="9">
        <v>2.2699999999999999E-4</v>
      </c>
      <c r="J398" s="9" t="e">
        <f>VLOOKUP(Tab위험률[[#This Row],[RiskKey]], Tab위험률키[], 2, FALSE)</f>
        <v>#N/A</v>
      </c>
    </row>
    <row r="399" spans="1:10">
      <c r="A399" s="9" t="s">
        <v>7</v>
      </c>
      <c r="B399" s="9" t="str">
        <f>Tab위험률[[#This Row],[RiskKey]]</f>
        <v>Qb</v>
      </c>
      <c r="G399" s="9">
        <v>72</v>
      </c>
      <c r="H399" s="9">
        <v>3.8099999999999999E-4</v>
      </c>
      <c r="I399" s="9">
        <v>2.2699999999999999E-4</v>
      </c>
      <c r="J399" s="9" t="e">
        <f>VLOOKUP(Tab위험률[[#This Row],[RiskKey]], Tab위험률키[], 2, FALSE)</f>
        <v>#N/A</v>
      </c>
    </row>
    <row r="400" spans="1:10">
      <c r="A400" s="9" t="s">
        <v>7</v>
      </c>
      <c r="B400" s="9" t="str">
        <f>Tab위험률[[#This Row],[RiskKey]]</f>
        <v>Qb</v>
      </c>
      <c r="G400" s="9">
        <v>73</v>
      </c>
      <c r="H400" s="9">
        <v>3.97E-4</v>
      </c>
      <c r="I400" s="9">
        <v>2.3000000000000001E-4</v>
      </c>
      <c r="J400" s="9" t="e">
        <f>VLOOKUP(Tab위험률[[#This Row],[RiskKey]], Tab위험률키[], 2, FALSE)</f>
        <v>#N/A</v>
      </c>
    </row>
    <row r="401" spans="1:10">
      <c r="A401" s="9" t="s">
        <v>7</v>
      </c>
      <c r="B401" s="9" t="str">
        <f>Tab위험률[[#This Row],[RiskKey]]</f>
        <v>Qb</v>
      </c>
      <c r="G401" s="9">
        <v>74</v>
      </c>
      <c r="H401" s="9">
        <v>4.1199999999999999E-4</v>
      </c>
      <c r="I401" s="9">
        <v>2.3499999999999999E-4</v>
      </c>
      <c r="J401" s="9" t="e">
        <f>VLOOKUP(Tab위험률[[#This Row],[RiskKey]], Tab위험률키[], 2, FALSE)</f>
        <v>#N/A</v>
      </c>
    </row>
    <row r="402" spans="1:10">
      <c r="A402" s="9" t="s">
        <v>7</v>
      </c>
      <c r="B402" s="9" t="str">
        <f>Tab위험률[[#This Row],[RiskKey]]</f>
        <v>Qb</v>
      </c>
      <c r="G402" s="9">
        <v>75</v>
      </c>
      <c r="H402" s="9">
        <v>4.26E-4</v>
      </c>
      <c r="I402" s="9">
        <v>2.41E-4</v>
      </c>
      <c r="J402" s="9" t="e">
        <f>VLOOKUP(Tab위험률[[#This Row],[RiskKey]], Tab위험률키[], 2, FALSE)</f>
        <v>#N/A</v>
      </c>
    </row>
    <row r="403" spans="1:10">
      <c r="A403" s="9" t="s">
        <v>7</v>
      </c>
      <c r="B403" s="9" t="str">
        <f>Tab위험률[[#This Row],[RiskKey]]</f>
        <v>Qb</v>
      </c>
      <c r="G403" s="9">
        <v>76</v>
      </c>
      <c r="H403" s="9">
        <v>4.3899999999999999E-4</v>
      </c>
      <c r="I403" s="9">
        <v>2.4699999999999999E-4</v>
      </c>
      <c r="J403" s="9" t="e">
        <f>VLOOKUP(Tab위험률[[#This Row],[RiskKey]], Tab위험률키[], 2, FALSE)</f>
        <v>#N/A</v>
      </c>
    </row>
    <row r="404" spans="1:10">
      <c r="A404" s="9" t="s">
        <v>7</v>
      </c>
      <c r="B404" s="9" t="str">
        <f>Tab위험률[[#This Row],[RiskKey]]</f>
        <v>Qb</v>
      </c>
      <c r="G404" s="9">
        <v>77</v>
      </c>
      <c r="H404" s="9">
        <v>4.5199999999999998E-4</v>
      </c>
      <c r="I404" s="9">
        <v>2.5399999999999999E-4</v>
      </c>
      <c r="J404" s="9" t="e">
        <f>VLOOKUP(Tab위험률[[#This Row],[RiskKey]], Tab위험률키[], 2, FALSE)</f>
        <v>#N/A</v>
      </c>
    </row>
    <row r="405" spans="1:10">
      <c r="A405" s="9" t="s">
        <v>7</v>
      </c>
      <c r="B405" s="9" t="str">
        <f>Tab위험률[[#This Row],[RiskKey]]</f>
        <v>Qb</v>
      </c>
      <c r="G405" s="9">
        <v>78</v>
      </c>
      <c r="H405" s="9">
        <v>4.64E-4</v>
      </c>
      <c r="I405" s="9">
        <v>2.61E-4</v>
      </c>
      <c r="J405" s="9" t="e">
        <f>VLOOKUP(Tab위험률[[#This Row],[RiskKey]], Tab위험률키[], 2, FALSE)</f>
        <v>#N/A</v>
      </c>
    </row>
    <row r="406" spans="1:10">
      <c r="A406" s="9" t="s">
        <v>7</v>
      </c>
      <c r="B406" s="9" t="str">
        <f>Tab위험률[[#This Row],[RiskKey]]</f>
        <v>Qb</v>
      </c>
      <c r="G406" s="9">
        <v>79</v>
      </c>
      <c r="H406" s="9">
        <v>4.75E-4</v>
      </c>
      <c r="I406" s="9">
        <v>2.6800000000000001E-4</v>
      </c>
      <c r="J406" s="9" t="e">
        <f>VLOOKUP(Tab위험률[[#This Row],[RiskKey]], Tab위험률키[], 2, FALSE)</f>
        <v>#N/A</v>
      </c>
    </row>
    <row r="407" spans="1:10">
      <c r="A407" s="9" t="s">
        <v>7</v>
      </c>
      <c r="B407" s="9" t="str">
        <f>Tab위험률[[#This Row],[RiskKey]]</f>
        <v>Qb</v>
      </c>
      <c r="G407" s="9">
        <v>80</v>
      </c>
      <c r="H407" s="9">
        <v>4.86E-4</v>
      </c>
      <c r="I407" s="9">
        <v>2.7399999999999999E-4</v>
      </c>
      <c r="J407" s="9" t="e">
        <f>VLOOKUP(Tab위험률[[#This Row],[RiskKey]], Tab위험률키[], 2, FALSE)</f>
        <v>#N/A</v>
      </c>
    </row>
    <row r="408" spans="1:10">
      <c r="A408" s="9" t="s">
        <v>7</v>
      </c>
      <c r="B408" s="9" t="str">
        <f>Tab위험률[[#This Row],[RiskKey]]</f>
        <v>Qb</v>
      </c>
      <c r="G408" s="9">
        <v>81</v>
      </c>
      <c r="H408" s="9">
        <v>4.95E-4</v>
      </c>
      <c r="I408" s="9">
        <v>2.81E-4</v>
      </c>
      <c r="J408" s="9" t="e">
        <f>VLOOKUP(Tab위험률[[#This Row],[RiskKey]], Tab위험률키[], 2, FALSE)</f>
        <v>#N/A</v>
      </c>
    </row>
    <row r="409" spans="1:10">
      <c r="A409" s="9" t="s">
        <v>7</v>
      </c>
      <c r="B409" s="9" t="str">
        <f>Tab위험률[[#This Row],[RiskKey]]</f>
        <v>Qb</v>
      </c>
      <c r="G409" s="9">
        <v>82</v>
      </c>
      <c r="H409" s="9">
        <v>5.04E-4</v>
      </c>
      <c r="I409" s="9">
        <v>2.8699999999999998E-4</v>
      </c>
      <c r="J409" s="9" t="e">
        <f>VLOOKUP(Tab위험률[[#This Row],[RiskKey]], Tab위험률키[], 2, FALSE)</f>
        <v>#N/A</v>
      </c>
    </row>
    <row r="410" spans="1:10">
      <c r="A410" s="9" t="s">
        <v>7</v>
      </c>
      <c r="B410" s="9" t="str">
        <f>Tab위험률[[#This Row],[RiskKey]]</f>
        <v>Qb</v>
      </c>
      <c r="G410" s="9">
        <v>83</v>
      </c>
      <c r="H410" s="9">
        <v>5.1199999999999998E-4</v>
      </c>
      <c r="I410" s="9">
        <v>2.9300000000000002E-4</v>
      </c>
      <c r="J410" s="9" t="e">
        <f>VLOOKUP(Tab위험률[[#This Row],[RiskKey]], Tab위험률키[], 2, FALSE)</f>
        <v>#N/A</v>
      </c>
    </row>
    <row r="411" spans="1:10">
      <c r="A411" s="9" t="s">
        <v>7</v>
      </c>
      <c r="B411" s="9" t="str">
        <f>Tab위험률[[#This Row],[RiskKey]]</f>
        <v>Qb</v>
      </c>
      <c r="G411" s="9">
        <v>84</v>
      </c>
      <c r="H411" s="9">
        <v>5.1900000000000004E-4</v>
      </c>
      <c r="I411" s="9">
        <v>2.99E-4</v>
      </c>
      <c r="J411" s="9" t="e">
        <f>VLOOKUP(Tab위험률[[#This Row],[RiskKey]], Tab위험률키[], 2, FALSE)</f>
        <v>#N/A</v>
      </c>
    </row>
    <row r="412" spans="1:10">
      <c r="A412" s="9" t="s">
        <v>7</v>
      </c>
      <c r="B412" s="9" t="str">
        <f>Tab위험률[[#This Row],[RiskKey]]</f>
        <v>Qb</v>
      </c>
      <c r="G412" s="9">
        <v>85</v>
      </c>
      <c r="H412" s="9">
        <v>5.2499999999999997E-4</v>
      </c>
      <c r="I412" s="9">
        <v>3.0499999999999999E-4</v>
      </c>
      <c r="J412" s="9" t="e">
        <f>VLOOKUP(Tab위험률[[#This Row],[RiskKey]], Tab위험률키[], 2, FALSE)</f>
        <v>#N/A</v>
      </c>
    </row>
    <row r="413" spans="1:10">
      <c r="A413" s="9" t="s">
        <v>7</v>
      </c>
      <c r="B413" s="9" t="str">
        <f>Tab위험률[[#This Row],[RiskKey]]</f>
        <v>Qb</v>
      </c>
      <c r="G413" s="9">
        <v>86</v>
      </c>
      <c r="H413" s="9">
        <v>5.31E-4</v>
      </c>
      <c r="I413" s="9">
        <v>3.1E-4</v>
      </c>
      <c r="J413" s="9" t="e">
        <f>VLOOKUP(Tab위험률[[#This Row],[RiskKey]], Tab위험률키[], 2, FALSE)</f>
        <v>#N/A</v>
      </c>
    </row>
    <row r="414" spans="1:10">
      <c r="A414" s="9" t="s">
        <v>7</v>
      </c>
      <c r="B414" s="9" t="str">
        <f>Tab위험률[[#This Row],[RiskKey]]</f>
        <v>Qb</v>
      </c>
      <c r="G414" s="9">
        <v>87</v>
      </c>
      <c r="H414" s="9">
        <v>5.3600000000000002E-4</v>
      </c>
      <c r="I414" s="9">
        <v>3.1500000000000001E-4</v>
      </c>
      <c r="J414" s="9" t="e">
        <f>VLOOKUP(Tab위험률[[#This Row],[RiskKey]], Tab위험률키[], 2, FALSE)</f>
        <v>#N/A</v>
      </c>
    </row>
    <row r="415" spans="1:10">
      <c r="A415" s="9" t="s">
        <v>7</v>
      </c>
      <c r="B415" s="9" t="str">
        <f>Tab위험률[[#This Row],[RiskKey]]</f>
        <v>Qb</v>
      </c>
      <c r="G415" s="9">
        <v>88</v>
      </c>
      <c r="H415" s="9">
        <v>5.4000000000000001E-4</v>
      </c>
      <c r="I415" s="9">
        <v>3.2000000000000003E-4</v>
      </c>
      <c r="J415" s="9" t="e">
        <f>VLOOKUP(Tab위험률[[#This Row],[RiskKey]], Tab위험률키[], 2, FALSE)</f>
        <v>#N/A</v>
      </c>
    </row>
    <row r="416" spans="1:10">
      <c r="A416" s="9" t="s">
        <v>7</v>
      </c>
      <c r="B416" s="9" t="str">
        <f>Tab위험률[[#This Row],[RiskKey]]</f>
        <v>Qb</v>
      </c>
      <c r="G416" s="9">
        <v>89</v>
      </c>
      <c r="H416" s="9">
        <v>5.44E-4</v>
      </c>
      <c r="I416" s="9">
        <v>3.2400000000000001E-4</v>
      </c>
      <c r="J416" s="9" t="e">
        <f>VLOOKUP(Tab위험률[[#This Row],[RiskKey]], Tab위험률키[], 2, FALSE)</f>
        <v>#N/A</v>
      </c>
    </row>
    <row r="417" spans="1:10">
      <c r="A417" s="9" t="s">
        <v>7</v>
      </c>
      <c r="B417" s="9" t="str">
        <f>Tab위험률[[#This Row],[RiskKey]]</f>
        <v>Qb</v>
      </c>
      <c r="G417" s="9">
        <v>90</v>
      </c>
      <c r="H417" s="9">
        <v>5.4699999999999996E-4</v>
      </c>
      <c r="I417" s="9">
        <v>3.28E-4</v>
      </c>
      <c r="J417" s="9" t="e">
        <f>VLOOKUP(Tab위험률[[#This Row],[RiskKey]], Tab위험률키[], 2, FALSE)</f>
        <v>#N/A</v>
      </c>
    </row>
    <row r="418" spans="1:10">
      <c r="A418" s="9" t="s">
        <v>7</v>
      </c>
      <c r="B418" s="9" t="str">
        <f>Tab위험률[[#This Row],[RiskKey]]</f>
        <v>Qb</v>
      </c>
      <c r="G418" s="9">
        <v>91</v>
      </c>
      <c r="H418" s="9">
        <v>5.5000000000000003E-4</v>
      </c>
      <c r="I418" s="9">
        <v>3.3199999999999999E-4</v>
      </c>
      <c r="J418" s="9" t="e">
        <f>VLOOKUP(Tab위험률[[#This Row],[RiskKey]], Tab위험률키[], 2, FALSE)</f>
        <v>#N/A</v>
      </c>
    </row>
    <row r="419" spans="1:10">
      <c r="A419" s="9" t="s">
        <v>7</v>
      </c>
      <c r="B419" s="9" t="str">
        <f>Tab위험률[[#This Row],[RiskKey]]</f>
        <v>Qb</v>
      </c>
      <c r="G419" s="9">
        <v>92</v>
      </c>
      <c r="H419" s="9">
        <v>5.5199999999999997E-4</v>
      </c>
      <c r="I419" s="9">
        <v>3.3500000000000001E-4</v>
      </c>
      <c r="J419" s="9" t="e">
        <f>VLOOKUP(Tab위험률[[#This Row],[RiskKey]], Tab위험률키[], 2, FALSE)</f>
        <v>#N/A</v>
      </c>
    </row>
    <row r="420" spans="1:10">
      <c r="A420" s="9" t="s">
        <v>7</v>
      </c>
      <c r="B420" s="9" t="str">
        <f>Tab위험률[[#This Row],[RiskKey]]</f>
        <v>Qb</v>
      </c>
      <c r="G420" s="9">
        <v>93</v>
      </c>
      <c r="H420" s="9">
        <v>5.5400000000000002E-4</v>
      </c>
      <c r="I420" s="9">
        <v>3.3799999999999998E-4</v>
      </c>
      <c r="J420" s="9" t="e">
        <f>VLOOKUP(Tab위험률[[#This Row],[RiskKey]], Tab위험률키[], 2, FALSE)</f>
        <v>#N/A</v>
      </c>
    </row>
    <row r="421" spans="1:10">
      <c r="A421" s="9" t="s">
        <v>7</v>
      </c>
      <c r="B421" s="9" t="str">
        <f>Tab위험률[[#This Row],[RiskKey]]</f>
        <v>Qb</v>
      </c>
      <c r="G421" s="9">
        <v>94</v>
      </c>
      <c r="H421" s="9">
        <v>5.5599999999999996E-4</v>
      </c>
      <c r="I421" s="9">
        <v>3.4000000000000002E-4</v>
      </c>
      <c r="J421" s="9" t="e">
        <f>VLOOKUP(Tab위험률[[#This Row],[RiskKey]], Tab위험률키[], 2, FALSE)</f>
        <v>#N/A</v>
      </c>
    </row>
    <row r="422" spans="1:10">
      <c r="A422" s="9" t="s">
        <v>7</v>
      </c>
      <c r="B422" s="9" t="str">
        <f>Tab위험률[[#This Row],[RiskKey]]</f>
        <v>Qb</v>
      </c>
      <c r="G422" s="9">
        <v>95</v>
      </c>
      <c r="H422" s="9">
        <v>5.5699999999999999E-4</v>
      </c>
      <c r="I422" s="9">
        <v>3.4299999999999999E-4</v>
      </c>
      <c r="J422" s="9" t="e">
        <f>VLOOKUP(Tab위험률[[#This Row],[RiskKey]], Tab위험률키[], 2, FALSE)</f>
        <v>#N/A</v>
      </c>
    </row>
    <row r="423" spans="1:10">
      <c r="A423" s="9" t="s">
        <v>7</v>
      </c>
      <c r="B423" s="9" t="str">
        <f>Tab위험률[[#This Row],[RiskKey]]</f>
        <v>Qb</v>
      </c>
      <c r="G423" s="9">
        <v>96</v>
      </c>
      <c r="H423" s="9">
        <v>5.5800000000000001E-4</v>
      </c>
      <c r="I423" s="9">
        <v>3.4499999999999998E-4</v>
      </c>
      <c r="J423" s="9" t="e">
        <f>VLOOKUP(Tab위험률[[#This Row],[RiskKey]], Tab위험률키[], 2, FALSE)</f>
        <v>#N/A</v>
      </c>
    </row>
    <row r="424" spans="1:10">
      <c r="A424" s="9" t="s">
        <v>7</v>
      </c>
      <c r="B424" s="9" t="str">
        <f>Tab위험률[[#This Row],[RiskKey]]</f>
        <v>Qb</v>
      </c>
      <c r="G424" s="9">
        <v>97</v>
      </c>
      <c r="H424" s="9">
        <v>5.5900000000000004E-4</v>
      </c>
      <c r="I424" s="9">
        <v>3.4600000000000001E-4</v>
      </c>
      <c r="J424" s="9" t="e">
        <f>VLOOKUP(Tab위험률[[#This Row],[RiskKey]], Tab위험률키[], 2, FALSE)</f>
        <v>#N/A</v>
      </c>
    </row>
    <row r="425" spans="1:10">
      <c r="A425" s="9" t="s">
        <v>7</v>
      </c>
      <c r="B425" s="9" t="str">
        <f>Tab위험률[[#This Row],[RiskKey]]</f>
        <v>Qb</v>
      </c>
      <c r="G425" s="9">
        <v>98</v>
      </c>
      <c r="H425" s="9">
        <v>5.5999999999999995E-4</v>
      </c>
      <c r="I425" s="9">
        <v>3.48E-4</v>
      </c>
      <c r="J425" s="9" t="e">
        <f>VLOOKUP(Tab위험률[[#This Row],[RiskKey]], Tab위험률키[], 2, FALSE)</f>
        <v>#N/A</v>
      </c>
    </row>
    <row r="426" spans="1:10">
      <c r="A426" s="9" t="s">
        <v>7</v>
      </c>
      <c r="B426" s="9" t="str">
        <f>Tab위험률[[#This Row],[RiskKey]]</f>
        <v>Qb</v>
      </c>
      <c r="G426" s="9">
        <v>99</v>
      </c>
      <c r="H426" s="9">
        <v>5.6099999999999998E-4</v>
      </c>
      <c r="I426" s="9">
        <v>3.4900000000000003E-4</v>
      </c>
      <c r="J426" s="9" t="e">
        <f>VLOOKUP(Tab위험률[[#This Row],[RiskKey]], Tab위험률키[], 2, FALSE)</f>
        <v>#N/A</v>
      </c>
    </row>
    <row r="427" spans="1:10">
      <c r="A427" s="9" t="s">
        <v>7</v>
      </c>
      <c r="B427" s="9" t="str">
        <f>Tab위험률[[#This Row],[RiskKey]]</f>
        <v>Qb</v>
      </c>
      <c r="G427" s="9">
        <v>100</v>
      </c>
      <c r="H427" s="9">
        <v>5.6099999999999998E-4</v>
      </c>
      <c r="I427" s="9">
        <v>3.5E-4</v>
      </c>
      <c r="J427" s="9" t="e">
        <f>VLOOKUP(Tab위험률[[#This Row],[RiskKey]], Tab위험률키[], 2, FALSE)</f>
        <v>#N/A</v>
      </c>
    </row>
    <row r="428" spans="1:10">
      <c r="A428" s="9" t="s">
        <v>7</v>
      </c>
      <c r="B428" s="9" t="str">
        <f>Tab위험률[[#This Row],[RiskKey]]</f>
        <v>Qb</v>
      </c>
      <c r="G428" s="9">
        <v>101</v>
      </c>
      <c r="H428" s="9">
        <v>5.62E-4</v>
      </c>
      <c r="I428" s="9">
        <v>3.5100000000000002E-4</v>
      </c>
      <c r="J428" s="9" t="e">
        <f>VLOOKUP(Tab위험률[[#This Row],[RiskKey]], Tab위험률키[], 2, FALSE)</f>
        <v>#N/A</v>
      </c>
    </row>
    <row r="429" spans="1:10">
      <c r="A429" s="9" t="s">
        <v>7</v>
      </c>
      <c r="B429" s="9" t="str">
        <f>Tab위험률[[#This Row],[RiskKey]]</f>
        <v>Qb</v>
      </c>
      <c r="G429" s="9">
        <v>102</v>
      </c>
      <c r="H429" s="9">
        <v>5.62E-4</v>
      </c>
      <c r="I429" s="9">
        <v>3.5100000000000002E-4</v>
      </c>
      <c r="J429" s="9" t="e">
        <f>VLOOKUP(Tab위험률[[#This Row],[RiskKey]], Tab위험률키[], 2, FALSE)</f>
        <v>#N/A</v>
      </c>
    </row>
    <row r="430" spans="1:10">
      <c r="A430" s="9" t="s">
        <v>7</v>
      </c>
      <c r="B430" s="9" t="str">
        <f>Tab위험률[[#This Row],[RiskKey]]</f>
        <v>Qb</v>
      </c>
      <c r="G430" s="9">
        <v>103</v>
      </c>
      <c r="H430" s="9">
        <v>5.62E-4</v>
      </c>
      <c r="I430" s="9">
        <v>3.5199999999999999E-4</v>
      </c>
      <c r="J430" s="9" t="e">
        <f>VLOOKUP(Tab위험률[[#This Row],[RiskKey]], Tab위험률키[], 2, FALSE)</f>
        <v>#N/A</v>
      </c>
    </row>
    <row r="431" spans="1:10">
      <c r="A431" s="9" t="s">
        <v>7</v>
      </c>
      <c r="B431" s="9" t="str">
        <f>Tab위험률[[#This Row],[RiskKey]]</f>
        <v>Qb</v>
      </c>
      <c r="G431" s="9">
        <v>104</v>
      </c>
      <c r="H431" s="9">
        <v>5.62E-4</v>
      </c>
      <c r="I431" s="9">
        <v>3.5199999999999999E-4</v>
      </c>
      <c r="J431" s="9" t="e">
        <f>VLOOKUP(Tab위험률[[#This Row],[RiskKey]], Tab위험률키[], 2, FALSE)</f>
        <v>#N/A</v>
      </c>
    </row>
    <row r="432" spans="1:10">
      <c r="A432" s="9" t="s">
        <v>7</v>
      </c>
      <c r="B432" s="9" t="str">
        <f>Tab위험률[[#This Row],[RiskKey]]</f>
        <v>Qb</v>
      </c>
      <c r="G432" s="9">
        <v>105</v>
      </c>
      <c r="H432" s="9">
        <v>5.62E-4</v>
      </c>
      <c r="I432" s="9">
        <v>3.5199999999999999E-4</v>
      </c>
      <c r="J432" s="9" t="e">
        <f>VLOOKUP(Tab위험률[[#This Row],[RiskKey]], Tab위험률키[], 2, FALSE)</f>
        <v>#N/A</v>
      </c>
    </row>
    <row r="433" spans="1:10">
      <c r="A433" s="9" t="s">
        <v>7</v>
      </c>
      <c r="B433" s="9" t="str">
        <f>Tab위험률[[#This Row],[RiskKey]]</f>
        <v>Qb</v>
      </c>
      <c r="G433" s="9">
        <v>106</v>
      </c>
      <c r="H433" s="9">
        <v>5.62E-4</v>
      </c>
      <c r="I433" s="9">
        <v>3.5300000000000002E-4</v>
      </c>
      <c r="J433" s="9" t="e">
        <f>VLOOKUP(Tab위험률[[#This Row],[RiskKey]], Tab위험률키[], 2, FALSE)</f>
        <v>#N/A</v>
      </c>
    </row>
    <row r="434" spans="1:10">
      <c r="A434" s="9" t="s">
        <v>7</v>
      </c>
      <c r="B434" s="9" t="str">
        <f>Tab위험률[[#This Row],[RiskKey]]</f>
        <v>Qb</v>
      </c>
      <c r="G434" s="9">
        <v>107</v>
      </c>
      <c r="H434" s="9">
        <v>5.6300000000000002E-4</v>
      </c>
      <c r="I434" s="9">
        <v>3.5300000000000002E-4</v>
      </c>
      <c r="J434" s="9" t="e">
        <f>VLOOKUP(Tab위험률[[#This Row],[RiskKey]], Tab위험률키[], 2, FALSE)</f>
        <v>#N/A</v>
      </c>
    </row>
    <row r="435" spans="1:10">
      <c r="A435" s="9" t="s">
        <v>7</v>
      </c>
      <c r="B435" s="9" t="str">
        <f>Tab위험률[[#This Row],[RiskKey]]</f>
        <v>Qb</v>
      </c>
      <c r="G435" s="9">
        <v>108</v>
      </c>
      <c r="H435" s="9">
        <v>5.6300000000000002E-4</v>
      </c>
      <c r="I435" s="9">
        <v>3.5399999999999999E-4</v>
      </c>
      <c r="J435" s="9" t="e">
        <f>VLOOKUP(Tab위험률[[#This Row],[RiskKey]], Tab위험률키[], 2, FALSE)</f>
        <v>#N/A</v>
      </c>
    </row>
    <row r="436" spans="1:10">
      <c r="A436" s="9" t="s">
        <v>7</v>
      </c>
      <c r="B436" s="9" t="str">
        <f>Tab위험률[[#This Row],[RiskKey]]</f>
        <v>Qb</v>
      </c>
      <c r="G436" s="9">
        <v>109</v>
      </c>
      <c r="H436" s="9">
        <v>5.6300000000000002E-4</v>
      </c>
      <c r="I436" s="9">
        <v>3.5399999999999999E-4</v>
      </c>
      <c r="J436" s="9" t="e">
        <f>VLOOKUP(Tab위험률[[#This Row],[RiskKey]], Tab위험률키[], 2, FALSE)</f>
        <v>#N/A</v>
      </c>
    </row>
    <row r="437" spans="1:10">
      <c r="A437" s="9" t="s">
        <v>7</v>
      </c>
      <c r="B437" s="9" t="str">
        <f>Tab위험률[[#This Row],[RiskKey]]</f>
        <v>Qb</v>
      </c>
      <c r="G437" s="9">
        <v>110</v>
      </c>
      <c r="I437" s="9">
        <v>3.5399999999999999E-4</v>
      </c>
      <c r="J437" s="9" t="e">
        <f>VLOOKUP(Tab위험률[[#This Row],[RiskKey]], Tab위험률키[], 2, FALSE)</f>
        <v>#N/A</v>
      </c>
    </row>
    <row r="438" spans="1:10">
      <c r="A438" s="9" t="s">
        <v>7</v>
      </c>
      <c r="B438" s="9" t="str">
        <f>Tab위험률[[#This Row],[RiskKey]]</f>
        <v>Qb</v>
      </c>
      <c r="G438" s="9">
        <v>111</v>
      </c>
      <c r="I438" s="9">
        <v>3.5399999999999999E-4</v>
      </c>
      <c r="J438" s="9" t="e">
        <f>VLOOKUP(Tab위험률[[#This Row],[RiskKey]], Tab위험률키[], 2, FALSE)</f>
        <v>#N/A</v>
      </c>
    </row>
    <row r="439" spans="1:10">
      <c r="A439" s="9" t="s">
        <v>7</v>
      </c>
      <c r="B439" s="9" t="str">
        <f>Tab위험률[[#This Row],[RiskKey]]</f>
        <v>Qb</v>
      </c>
      <c r="G439" s="9">
        <v>112</v>
      </c>
      <c r="H439" s="9">
        <v>0</v>
      </c>
      <c r="I439" s="9">
        <v>0</v>
      </c>
      <c r="J439" s="9" t="e">
        <f>VLOOKUP(Tab위험률[[#This Row],[RiskKey]], Tab위험률키[], 2, FALSE)</f>
        <v>#N/A</v>
      </c>
    </row>
    <row r="440" spans="1:10">
      <c r="A440" s="9" t="s">
        <v>91</v>
      </c>
      <c r="B440" s="9" t="str">
        <f>Tab위험률[[#This Row],[RiskKey]]</f>
        <v>Q6</v>
      </c>
      <c r="G440" s="9">
        <v>60</v>
      </c>
      <c r="H440" s="9">
        <v>3.4200000000000002E-4</v>
      </c>
      <c r="I440" s="9">
        <v>1.6130000000000001E-3</v>
      </c>
      <c r="J440" s="9" t="str">
        <f>VLOOKUP(Tab위험률[[#This Row],[RiskKey]], Tab위험률키[], 2, FALSE)</f>
        <v>위험률6</v>
      </c>
    </row>
    <row r="441" spans="1:10">
      <c r="A441" s="9" t="s">
        <v>91</v>
      </c>
      <c r="B441" s="9" t="str">
        <f>Tab위험률[[#This Row],[RiskKey]]</f>
        <v>Q6</v>
      </c>
      <c r="G441" s="9">
        <v>61</v>
      </c>
      <c r="H441" s="9">
        <v>3.3300000000000002E-4</v>
      </c>
      <c r="I441" s="9">
        <v>1.6180000000000001E-3</v>
      </c>
      <c r="J441" s="9" t="str">
        <f>VLOOKUP(Tab위험률[[#This Row],[RiskKey]], Tab위험률키[], 2, FALSE)</f>
        <v>위험률6</v>
      </c>
    </row>
    <row r="442" spans="1:10">
      <c r="A442" s="9" t="s">
        <v>91</v>
      </c>
      <c r="B442" s="9" t="str">
        <f>Tab위험률[[#This Row],[RiskKey]]</f>
        <v>Q6</v>
      </c>
      <c r="G442" s="9">
        <v>62</v>
      </c>
      <c r="H442" s="9">
        <v>3.2299999999999999E-4</v>
      </c>
      <c r="I442" s="9">
        <v>1.6199999999999999E-3</v>
      </c>
      <c r="J442" s="9" t="str">
        <f>VLOOKUP(Tab위험률[[#This Row],[RiskKey]], Tab위험률키[], 2, FALSE)</f>
        <v>위험률6</v>
      </c>
    </row>
    <row r="443" spans="1:10">
      <c r="A443" s="9" t="s">
        <v>91</v>
      </c>
      <c r="B443" s="9" t="str">
        <f>Tab위험률[[#This Row],[RiskKey]]</f>
        <v>Q6</v>
      </c>
      <c r="G443" s="9">
        <v>63</v>
      </c>
      <c r="H443" s="9">
        <v>3.1199999999999999E-4</v>
      </c>
      <c r="I443" s="9">
        <v>1.586E-3</v>
      </c>
      <c r="J443" s="9" t="str">
        <f>VLOOKUP(Tab위험률[[#This Row],[RiskKey]], Tab위험률키[], 2, FALSE)</f>
        <v>위험률6</v>
      </c>
    </row>
    <row r="444" spans="1:10">
      <c r="A444" s="9" t="s">
        <v>91</v>
      </c>
      <c r="B444" s="9" t="str">
        <f>Tab위험률[[#This Row],[RiskKey]]</f>
        <v>Q6</v>
      </c>
      <c r="G444" s="9">
        <v>64</v>
      </c>
      <c r="H444" s="9">
        <v>2.9700000000000001E-4</v>
      </c>
      <c r="I444" s="9">
        <v>1.5479999999999999E-3</v>
      </c>
      <c r="J444" s="9" t="str">
        <f>VLOOKUP(Tab위험률[[#This Row],[RiskKey]], Tab위험률키[], 2, FALSE)</f>
        <v>위험률6</v>
      </c>
    </row>
    <row r="445" spans="1:10">
      <c r="A445" s="9" t="s">
        <v>91</v>
      </c>
      <c r="B445" s="9" t="str">
        <f>Tab위험률[[#This Row],[RiskKey]]</f>
        <v>Q6</v>
      </c>
      <c r="G445" s="9">
        <v>65</v>
      </c>
      <c r="H445" s="9">
        <v>2.92E-4</v>
      </c>
      <c r="I445" s="9">
        <v>1.5009999999999999E-3</v>
      </c>
      <c r="J445" s="9" t="str">
        <f>VLOOKUP(Tab위험률[[#This Row],[RiskKey]], Tab위험률키[], 2, FALSE)</f>
        <v>위험률6</v>
      </c>
    </row>
    <row r="446" spans="1:10">
      <c r="A446" s="9" t="s">
        <v>91</v>
      </c>
      <c r="B446" s="9" t="str">
        <f>Tab위험률[[#This Row],[RiskKey]]</f>
        <v>Q6</v>
      </c>
      <c r="G446" s="9">
        <v>66</v>
      </c>
      <c r="H446" s="9">
        <v>2.9599999999999998E-4</v>
      </c>
      <c r="I446" s="9">
        <v>1.446E-3</v>
      </c>
      <c r="J446" s="9" t="str">
        <f>VLOOKUP(Tab위험률[[#This Row],[RiskKey]], Tab위험률키[], 2, FALSE)</f>
        <v>위험률6</v>
      </c>
    </row>
    <row r="447" spans="1:10">
      <c r="A447" s="9" t="s">
        <v>91</v>
      </c>
      <c r="B447" s="9" t="str">
        <f>Tab위험률[[#This Row],[RiskKey]]</f>
        <v>Q6</v>
      </c>
      <c r="G447" s="9">
        <v>67</v>
      </c>
      <c r="H447" s="9">
        <v>2.9500000000000001E-4</v>
      </c>
      <c r="I447" s="9">
        <v>1.387E-3</v>
      </c>
      <c r="J447" s="9" t="str">
        <f>VLOOKUP(Tab위험률[[#This Row],[RiskKey]], Tab위험률키[], 2, FALSE)</f>
        <v>위험률6</v>
      </c>
    </row>
    <row r="448" spans="1:10">
      <c r="A448" s="9" t="s">
        <v>91</v>
      </c>
      <c r="B448" s="9" t="str">
        <f>Tab위험률[[#This Row],[RiskKey]]</f>
        <v>Q6</v>
      </c>
      <c r="G448" s="9">
        <v>68</v>
      </c>
      <c r="H448" s="9">
        <v>2.8899999999999998E-4</v>
      </c>
      <c r="I448" s="9">
        <v>1.3259999999999999E-3</v>
      </c>
      <c r="J448" s="9" t="str">
        <f>VLOOKUP(Tab위험률[[#This Row],[RiskKey]], Tab위험률키[], 2, FALSE)</f>
        <v>위험률6</v>
      </c>
    </row>
    <row r="449" spans="1:10">
      <c r="A449" s="9" t="s">
        <v>91</v>
      </c>
      <c r="B449" s="9" t="str">
        <f>Tab위험률[[#This Row],[RiskKey]]</f>
        <v>Q6</v>
      </c>
      <c r="G449" s="9">
        <v>69</v>
      </c>
      <c r="H449" s="9">
        <v>2.7900000000000001E-4</v>
      </c>
      <c r="I449" s="9">
        <v>1.263E-3</v>
      </c>
      <c r="J449" s="9" t="str">
        <f>VLOOKUP(Tab위험률[[#This Row],[RiskKey]], Tab위험률키[], 2, FALSE)</f>
        <v>위험률6</v>
      </c>
    </row>
    <row r="450" spans="1:10">
      <c r="A450" s="9" t="s">
        <v>91</v>
      </c>
      <c r="B450" s="9" t="str">
        <f>Tab위험률[[#This Row],[RiskKey]]</f>
        <v>Q6</v>
      </c>
      <c r="G450" s="9">
        <v>70</v>
      </c>
      <c r="H450" s="9">
        <v>2.6800000000000001E-4</v>
      </c>
      <c r="I450" s="9">
        <v>1.232E-3</v>
      </c>
      <c r="J450" s="9" t="str">
        <f>VLOOKUP(Tab위험률[[#This Row],[RiskKey]], Tab위험률키[], 2, FALSE)</f>
        <v>위험률6</v>
      </c>
    </row>
    <row r="451" spans="1:10">
      <c r="A451" s="9" t="s">
        <v>91</v>
      </c>
      <c r="B451" s="9" t="str">
        <f>Tab위험률[[#This Row],[RiskKey]]</f>
        <v>Q6</v>
      </c>
      <c r="G451" s="9">
        <v>71</v>
      </c>
      <c r="H451" s="9">
        <v>2.52E-4</v>
      </c>
      <c r="I451" s="9">
        <v>1.1590000000000001E-3</v>
      </c>
      <c r="J451" s="9" t="str">
        <f>VLOOKUP(Tab위험률[[#This Row],[RiskKey]], Tab위험률키[], 2, FALSE)</f>
        <v>위험률6</v>
      </c>
    </row>
    <row r="452" spans="1:10">
      <c r="A452" s="9" t="s">
        <v>91</v>
      </c>
      <c r="B452" s="9" t="str">
        <f>Tab위험률[[#This Row],[RiskKey]]</f>
        <v>Q6</v>
      </c>
      <c r="G452" s="9">
        <v>72</v>
      </c>
      <c r="H452" s="9">
        <v>2.34E-4</v>
      </c>
      <c r="I452" s="9">
        <v>1.0809999999999999E-3</v>
      </c>
      <c r="J452" s="9" t="str">
        <f>VLOOKUP(Tab위험률[[#This Row],[RiskKey]], Tab위험률키[], 2, FALSE)</f>
        <v>위험률6</v>
      </c>
    </row>
    <row r="453" spans="1:10">
      <c r="A453" s="9" t="s">
        <v>91</v>
      </c>
      <c r="B453" s="9" t="str">
        <f>Tab위험률[[#This Row],[RiskKey]]</f>
        <v>Q6</v>
      </c>
      <c r="G453" s="9">
        <v>73</v>
      </c>
      <c r="H453" s="9">
        <v>2.1100000000000001E-4</v>
      </c>
      <c r="I453" s="9">
        <v>9.9700000000000006E-4</v>
      </c>
      <c r="J453" s="9" t="str">
        <f>VLOOKUP(Tab위험률[[#This Row],[RiskKey]], Tab위험률키[], 2, FALSE)</f>
        <v>위험률6</v>
      </c>
    </row>
    <row r="454" spans="1:10">
      <c r="A454" s="9" t="s">
        <v>91</v>
      </c>
      <c r="B454" s="9" t="str">
        <f>Tab위험률[[#This Row],[RiskKey]]</f>
        <v>Q6</v>
      </c>
      <c r="G454" s="9">
        <v>74</v>
      </c>
      <c r="H454" s="9">
        <v>1.8699999999999999E-4</v>
      </c>
      <c r="I454" s="9">
        <v>9.0600000000000001E-4</v>
      </c>
      <c r="J454" s="9" t="str">
        <f>VLOOKUP(Tab위험률[[#This Row],[RiskKey]], Tab위험률키[], 2, FALSE)</f>
        <v>위험률6</v>
      </c>
    </row>
    <row r="455" spans="1:10">
      <c r="A455" s="9" t="s">
        <v>91</v>
      </c>
      <c r="B455" s="9" t="str">
        <f>Tab위험률[[#This Row],[RiskKey]]</f>
        <v>Q6</v>
      </c>
      <c r="G455" s="9">
        <v>75</v>
      </c>
      <c r="H455" s="9">
        <v>1.7200000000000001E-4</v>
      </c>
      <c r="I455" s="9">
        <v>8.4000000000000003E-4</v>
      </c>
      <c r="J455" s="9" t="str">
        <f>VLOOKUP(Tab위험률[[#This Row],[RiskKey]], Tab위험률키[], 2, FALSE)</f>
        <v>위험률6</v>
      </c>
    </row>
    <row r="456" spans="1:10">
      <c r="A456" s="9" t="s">
        <v>91</v>
      </c>
      <c r="B456" s="9" t="str">
        <f>Tab위험률[[#This Row],[RiskKey]]</f>
        <v>Q6</v>
      </c>
      <c r="G456" s="9">
        <v>76</v>
      </c>
      <c r="H456" s="9">
        <v>1.7000000000000001E-4</v>
      </c>
      <c r="I456" s="9">
        <v>8.0099999999999995E-4</v>
      </c>
      <c r="J456" s="9" t="str">
        <f>VLOOKUP(Tab위험률[[#This Row],[RiskKey]], Tab위험률키[], 2, FALSE)</f>
        <v>위험률6</v>
      </c>
    </row>
    <row r="457" spans="1:10">
      <c r="A457" s="9" t="s">
        <v>91</v>
      </c>
      <c r="B457" s="9" t="str">
        <f>Tab위험률[[#This Row],[RiskKey]]</f>
        <v>Q6</v>
      </c>
      <c r="G457" s="9">
        <v>77</v>
      </c>
      <c r="H457" s="9">
        <v>1.66E-4</v>
      </c>
      <c r="I457" s="9">
        <v>7.5699999999999997E-4</v>
      </c>
      <c r="J457" s="9" t="str">
        <f>VLOOKUP(Tab위험률[[#This Row],[RiskKey]], Tab위험률키[], 2, FALSE)</f>
        <v>위험률6</v>
      </c>
    </row>
    <row r="458" spans="1:10">
      <c r="A458" s="9" t="s">
        <v>91</v>
      </c>
      <c r="B458" s="9" t="str">
        <f>Tab위험률[[#This Row],[RiskKey]]</f>
        <v>Q6</v>
      </c>
      <c r="G458" s="9">
        <v>78</v>
      </c>
      <c r="H458" s="9">
        <v>1.6100000000000001E-4</v>
      </c>
      <c r="I458" s="9">
        <v>7.0699999999999995E-4</v>
      </c>
      <c r="J458" s="9" t="str">
        <f>VLOOKUP(Tab위험률[[#This Row],[RiskKey]], Tab위험률키[], 2, FALSE)</f>
        <v>위험률6</v>
      </c>
    </row>
    <row r="459" spans="1:10">
      <c r="A459" s="9" t="s">
        <v>91</v>
      </c>
      <c r="B459" s="9" t="str">
        <f>Tab위험률[[#This Row],[RiskKey]]</f>
        <v>Q6</v>
      </c>
      <c r="G459" s="9">
        <v>79</v>
      </c>
      <c r="H459" s="9">
        <v>1.54E-4</v>
      </c>
      <c r="I459" s="9">
        <v>6.5300000000000004E-4</v>
      </c>
      <c r="J459" s="9" t="str">
        <f>VLOOKUP(Tab위험률[[#This Row],[RiskKey]], Tab위험률키[], 2, FALSE)</f>
        <v>위험률6</v>
      </c>
    </row>
    <row r="460" spans="1:10">
      <c r="A460" s="9" t="s">
        <v>91</v>
      </c>
      <c r="B460" s="9" t="str">
        <f>Tab위험률[[#This Row],[RiskKey]]</f>
        <v>Q6</v>
      </c>
      <c r="G460" s="9">
        <v>80</v>
      </c>
      <c r="H460" s="9">
        <v>1.46E-4</v>
      </c>
      <c r="I460" s="9">
        <v>5.9500000000000004E-4</v>
      </c>
      <c r="J460" s="9" t="str">
        <f>VLOOKUP(Tab위험률[[#This Row],[RiskKey]], Tab위험률키[], 2, FALSE)</f>
        <v>위험률6</v>
      </c>
    </row>
    <row r="461" spans="1:10">
      <c r="A461" s="9" t="s">
        <v>91</v>
      </c>
      <c r="B461" s="9" t="str">
        <f>Tab위험률[[#This Row],[RiskKey]]</f>
        <v>Q6</v>
      </c>
      <c r="G461" s="9">
        <v>81</v>
      </c>
      <c r="H461" s="9">
        <v>1.3799999999999999E-4</v>
      </c>
      <c r="I461" s="9">
        <v>5.31E-4</v>
      </c>
      <c r="J461" s="9" t="str">
        <f>VLOOKUP(Tab위험률[[#This Row],[RiskKey]], Tab위험률키[], 2, FALSE)</f>
        <v>위험률6</v>
      </c>
    </row>
    <row r="462" spans="1:10">
      <c r="A462" s="9" t="s">
        <v>91</v>
      </c>
      <c r="B462" s="9" t="str">
        <f>Tab위험률[[#This Row],[RiskKey]]</f>
        <v>Q6</v>
      </c>
      <c r="G462" s="9">
        <v>82</v>
      </c>
      <c r="H462" s="9">
        <v>1.2999999999999999E-4</v>
      </c>
      <c r="I462" s="9">
        <v>4.6500000000000003E-4</v>
      </c>
      <c r="J462" s="9" t="str">
        <f>VLOOKUP(Tab위험률[[#This Row],[RiskKey]], Tab위험률키[], 2, FALSE)</f>
        <v>위험률6</v>
      </c>
    </row>
    <row r="463" spans="1:10">
      <c r="A463" s="9" t="s">
        <v>91</v>
      </c>
      <c r="B463" s="9" t="str">
        <f>Tab위험률[[#This Row],[RiskKey]]</f>
        <v>Q6</v>
      </c>
      <c r="G463" s="9">
        <v>83</v>
      </c>
      <c r="H463" s="9">
        <v>1.2E-4</v>
      </c>
      <c r="I463" s="9">
        <v>3.9500000000000001E-4</v>
      </c>
      <c r="J463" s="9" t="str">
        <f>VLOOKUP(Tab위험률[[#This Row],[RiskKey]], Tab위험률키[], 2, FALSE)</f>
        <v>위험률6</v>
      </c>
    </row>
    <row r="464" spans="1:10">
      <c r="A464" s="9" t="s">
        <v>91</v>
      </c>
      <c r="B464" s="9" t="str">
        <f>Tab위험률[[#This Row],[RiskKey]]</f>
        <v>Q6</v>
      </c>
      <c r="G464" s="9">
        <v>84</v>
      </c>
      <c r="H464" s="9">
        <v>1.1E-4</v>
      </c>
      <c r="I464" s="9">
        <v>3.21E-4</v>
      </c>
      <c r="J464" s="9" t="str">
        <f>VLOOKUP(Tab위험률[[#This Row],[RiskKey]], Tab위험률키[], 2, FALSE)</f>
        <v>위험률6</v>
      </c>
    </row>
    <row r="465" spans="1:10">
      <c r="A465" s="9" t="s">
        <v>91</v>
      </c>
      <c r="B465" s="9" t="str">
        <f>Tab위험률[[#This Row],[RiskKey]]</f>
        <v>Q6</v>
      </c>
      <c r="G465" s="9">
        <v>85</v>
      </c>
      <c r="H465" s="9">
        <v>1.0399999999999999E-4</v>
      </c>
      <c r="I465" s="9">
        <v>2.7900000000000001E-4</v>
      </c>
      <c r="J465" s="9" t="str">
        <f>VLOOKUP(Tab위험률[[#This Row],[RiskKey]], Tab위험률키[], 2, FALSE)</f>
        <v>위험률6</v>
      </c>
    </row>
    <row r="466" spans="1:10">
      <c r="A466" s="9" t="s">
        <v>91</v>
      </c>
      <c r="B466" s="9" t="str">
        <f>Tab위험률[[#This Row],[RiskKey]]</f>
        <v>Q6</v>
      </c>
      <c r="G466" s="9">
        <v>86</v>
      </c>
      <c r="H466" s="9">
        <v>1.02E-4</v>
      </c>
      <c r="I466" s="9">
        <v>2.6899999999999998E-4</v>
      </c>
      <c r="J466" s="9" t="str">
        <f>VLOOKUP(Tab위험률[[#This Row],[RiskKey]], Tab위험률키[], 2, FALSE)</f>
        <v>위험률6</v>
      </c>
    </row>
    <row r="467" spans="1:10">
      <c r="A467" s="9" t="s">
        <v>91</v>
      </c>
      <c r="B467" s="9" t="str">
        <f>Tab위험률[[#This Row],[RiskKey]]</f>
        <v>Q6</v>
      </c>
      <c r="G467" s="9">
        <v>87</v>
      </c>
      <c r="H467" s="9">
        <v>1E-4</v>
      </c>
      <c r="I467" s="9">
        <v>2.5900000000000001E-4</v>
      </c>
      <c r="J467" s="9" t="str">
        <f>VLOOKUP(Tab위험률[[#This Row],[RiskKey]], Tab위험률키[], 2, FALSE)</f>
        <v>위험률6</v>
      </c>
    </row>
    <row r="468" spans="1:10">
      <c r="A468" s="9" t="s">
        <v>91</v>
      </c>
      <c r="B468" s="9" t="str">
        <f>Tab위험률[[#This Row],[RiskKey]]</f>
        <v>Q6</v>
      </c>
      <c r="G468" s="9">
        <v>88</v>
      </c>
      <c r="H468" s="9">
        <v>9.7999999999999997E-5</v>
      </c>
      <c r="I468" s="9">
        <v>2.4699999999999999E-4</v>
      </c>
      <c r="J468" s="9" t="str">
        <f>VLOOKUP(Tab위험률[[#This Row],[RiskKey]], Tab위험률키[], 2, FALSE)</f>
        <v>위험률6</v>
      </c>
    </row>
    <row r="469" spans="1:10">
      <c r="A469" s="9" t="s">
        <v>91</v>
      </c>
      <c r="B469" s="9" t="str">
        <f>Tab위험률[[#This Row],[RiskKey]]</f>
        <v>Q6</v>
      </c>
      <c r="G469" s="9">
        <v>89</v>
      </c>
      <c r="H469" s="9">
        <v>9.6000000000000002E-5</v>
      </c>
      <c r="I469" s="9">
        <v>2.3499999999999999E-4</v>
      </c>
      <c r="J469" s="9" t="str">
        <f>VLOOKUP(Tab위험률[[#This Row],[RiskKey]], Tab위험률키[], 2, FALSE)</f>
        <v>위험률6</v>
      </c>
    </row>
    <row r="470" spans="1:10">
      <c r="A470" s="9" t="s">
        <v>91</v>
      </c>
      <c r="B470" s="9" t="str">
        <f>Tab위험률[[#This Row],[RiskKey]]</f>
        <v>Q6</v>
      </c>
      <c r="G470" s="9">
        <v>90</v>
      </c>
      <c r="H470" s="9">
        <v>9.2999999999999997E-5</v>
      </c>
      <c r="I470" s="9">
        <v>2.23E-4</v>
      </c>
      <c r="J470" s="9" t="str">
        <f>VLOOKUP(Tab위험률[[#This Row],[RiskKey]], Tab위험률키[], 2, FALSE)</f>
        <v>위험률6</v>
      </c>
    </row>
    <row r="471" spans="1:10">
      <c r="A471" s="9" t="s">
        <v>91</v>
      </c>
      <c r="B471" s="9" t="str">
        <f>Tab위험률[[#This Row],[RiskKey]]</f>
        <v>Q6</v>
      </c>
      <c r="G471" s="9">
        <v>91</v>
      </c>
      <c r="H471" s="9">
        <v>9.3999999999999994E-5</v>
      </c>
      <c r="I471" s="9">
        <v>2.2599999999999999E-4</v>
      </c>
      <c r="J471" s="9" t="str">
        <f>VLOOKUP(Tab위험률[[#This Row],[RiskKey]], Tab위험률키[], 2, FALSE)</f>
        <v>위험률6</v>
      </c>
    </row>
    <row r="472" spans="1:10">
      <c r="A472" s="9" t="s">
        <v>91</v>
      </c>
      <c r="B472" s="9" t="str">
        <f>Tab위험률[[#This Row],[RiskKey]]</f>
        <v>Q6</v>
      </c>
      <c r="G472" s="9">
        <v>92</v>
      </c>
      <c r="H472" s="9">
        <v>9.3999999999999994E-5</v>
      </c>
      <c r="I472" s="9">
        <v>2.2800000000000001E-4</v>
      </c>
      <c r="J472" s="9" t="str">
        <f>VLOOKUP(Tab위험률[[#This Row],[RiskKey]], Tab위험률키[], 2, FALSE)</f>
        <v>위험률6</v>
      </c>
    </row>
    <row r="473" spans="1:10">
      <c r="A473" s="9" t="s">
        <v>91</v>
      </c>
      <c r="B473" s="9" t="str">
        <f>Tab위험률[[#This Row],[RiskKey]]</f>
        <v>Q6</v>
      </c>
      <c r="G473" s="9">
        <v>93</v>
      </c>
      <c r="H473" s="9">
        <v>9.5000000000000005E-5</v>
      </c>
      <c r="I473" s="9">
        <v>2.2900000000000001E-4</v>
      </c>
      <c r="J473" s="9" t="str">
        <f>VLOOKUP(Tab위험률[[#This Row],[RiskKey]], Tab위험률키[], 2, FALSE)</f>
        <v>위험률6</v>
      </c>
    </row>
    <row r="474" spans="1:10">
      <c r="A474" s="9" t="s">
        <v>91</v>
      </c>
      <c r="B474" s="9" t="str">
        <f>Tab위험률[[#This Row],[RiskKey]]</f>
        <v>Q6</v>
      </c>
      <c r="G474" s="9">
        <v>94</v>
      </c>
      <c r="H474" s="9">
        <v>9.5000000000000005E-5</v>
      </c>
      <c r="I474" s="9">
        <v>2.32E-4</v>
      </c>
      <c r="J474" s="9" t="str">
        <f>VLOOKUP(Tab위험률[[#This Row],[RiskKey]], Tab위험률키[], 2, FALSE)</f>
        <v>위험률6</v>
      </c>
    </row>
    <row r="475" spans="1:10">
      <c r="A475" s="9" t="s">
        <v>91</v>
      </c>
      <c r="B475" s="9" t="str">
        <f>Tab위험률[[#This Row],[RiskKey]]</f>
        <v>Q6</v>
      </c>
      <c r="G475" s="9">
        <v>95</v>
      </c>
      <c r="H475" s="9">
        <v>9.5000000000000005E-5</v>
      </c>
      <c r="I475" s="9">
        <v>2.33E-4</v>
      </c>
      <c r="J475" s="9" t="str">
        <f>VLOOKUP(Tab위험률[[#This Row],[RiskKey]], Tab위험률키[], 2, FALSE)</f>
        <v>위험률6</v>
      </c>
    </row>
    <row r="476" spans="1:10">
      <c r="A476" s="9" t="s">
        <v>91</v>
      </c>
      <c r="B476" s="9" t="str">
        <f>Tab위험률[[#This Row],[RiskKey]]</f>
        <v>Q6</v>
      </c>
      <c r="G476" s="9">
        <v>96</v>
      </c>
      <c r="H476" s="9">
        <v>9.6000000000000002E-5</v>
      </c>
      <c r="I476" s="9">
        <v>2.34E-4</v>
      </c>
      <c r="J476" s="9" t="str">
        <f>VLOOKUP(Tab위험률[[#This Row],[RiskKey]], Tab위험률키[], 2, FALSE)</f>
        <v>위험률6</v>
      </c>
    </row>
    <row r="477" spans="1:10">
      <c r="A477" s="9" t="s">
        <v>91</v>
      </c>
      <c r="B477" s="9" t="str">
        <f>Tab위험률[[#This Row],[RiskKey]]</f>
        <v>Q6</v>
      </c>
      <c r="G477" s="9">
        <v>97</v>
      </c>
      <c r="H477" s="9">
        <v>9.6000000000000002E-5</v>
      </c>
      <c r="I477" s="9">
        <v>2.3499999999999999E-4</v>
      </c>
      <c r="J477" s="9" t="str">
        <f>VLOOKUP(Tab위험률[[#This Row],[RiskKey]], Tab위험률키[], 2, FALSE)</f>
        <v>위험률6</v>
      </c>
    </row>
    <row r="478" spans="1:10">
      <c r="A478" s="9" t="s">
        <v>91</v>
      </c>
      <c r="B478" s="9" t="str">
        <f>Tab위험률[[#This Row],[RiskKey]]</f>
        <v>Q6</v>
      </c>
      <c r="G478" s="9">
        <v>98</v>
      </c>
      <c r="H478" s="9">
        <v>9.6000000000000002E-5</v>
      </c>
      <c r="I478" s="9">
        <v>2.3599999999999999E-4</v>
      </c>
      <c r="J478" s="9" t="str">
        <f>VLOOKUP(Tab위험률[[#This Row],[RiskKey]], Tab위험률키[], 2, FALSE)</f>
        <v>위험률6</v>
      </c>
    </row>
    <row r="479" spans="1:10">
      <c r="A479" s="9" t="s">
        <v>91</v>
      </c>
      <c r="B479" s="9" t="str">
        <f>Tab위험률[[#This Row],[RiskKey]]</f>
        <v>Q6</v>
      </c>
      <c r="G479" s="9">
        <v>99</v>
      </c>
      <c r="H479" s="9">
        <v>9.6000000000000002E-5</v>
      </c>
      <c r="I479" s="9">
        <v>2.3599999999999999E-4</v>
      </c>
      <c r="J479" s="9" t="str">
        <f>VLOOKUP(Tab위험률[[#This Row],[RiskKey]], Tab위험률키[], 2, FALSE)</f>
        <v>위험률6</v>
      </c>
    </row>
    <row r="480" spans="1:10">
      <c r="A480" s="9" t="s">
        <v>91</v>
      </c>
      <c r="B480" s="9" t="str">
        <f>Tab위험률[[#This Row],[RiskKey]]</f>
        <v>Q6</v>
      </c>
      <c r="G480" s="9">
        <v>100</v>
      </c>
      <c r="H480" s="9">
        <v>9.6000000000000002E-5</v>
      </c>
      <c r="I480" s="9">
        <v>2.3699999999999999E-4</v>
      </c>
      <c r="J480" s="9" t="str">
        <f>VLOOKUP(Tab위험률[[#This Row],[RiskKey]], Tab위험률키[], 2, FALSE)</f>
        <v>위험률6</v>
      </c>
    </row>
    <row r="481" spans="1:10">
      <c r="A481" s="9" t="s">
        <v>91</v>
      </c>
      <c r="B481" s="9" t="str">
        <f>Tab위험률[[#This Row],[RiskKey]]</f>
        <v>Q6</v>
      </c>
      <c r="G481" s="9">
        <v>101</v>
      </c>
      <c r="H481" s="9">
        <v>9.6000000000000002E-5</v>
      </c>
      <c r="I481" s="9">
        <v>2.3699999999999999E-4</v>
      </c>
      <c r="J481" s="9" t="str">
        <f>VLOOKUP(Tab위험률[[#This Row],[RiskKey]], Tab위험률키[], 2, FALSE)</f>
        <v>위험률6</v>
      </c>
    </row>
    <row r="482" spans="1:10">
      <c r="A482" s="9" t="s">
        <v>91</v>
      </c>
      <c r="B482" s="9" t="str">
        <f>Tab위험률[[#This Row],[RiskKey]]</f>
        <v>Q6</v>
      </c>
      <c r="G482" s="9">
        <v>102</v>
      </c>
      <c r="H482" s="9">
        <v>9.6000000000000002E-5</v>
      </c>
      <c r="I482" s="9">
        <v>2.3900000000000001E-4</v>
      </c>
      <c r="J482" s="9" t="str">
        <f>VLOOKUP(Tab위험률[[#This Row],[RiskKey]], Tab위험률키[], 2, FALSE)</f>
        <v>위험률6</v>
      </c>
    </row>
    <row r="483" spans="1:10">
      <c r="A483" s="9" t="s">
        <v>91</v>
      </c>
      <c r="B483" s="9" t="str">
        <f>Tab위험률[[#This Row],[RiskKey]]</f>
        <v>Q6</v>
      </c>
      <c r="G483" s="9">
        <v>103</v>
      </c>
      <c r="H483" s="9">
        <v>9.6000000000000002E-5</v>
      </c>
      <c r="I483" s="9">
        <v>2.3900000000000001E-4</v>
      </c>
      <c r="J483" s="9" t="str">
        <f>VLOOKUP(Tab위험률[[#This Row],[RiskKey]], Tab위험률키[], 2, FALSE)</f>
        <v>위험률6</v>
      </c>
    </row>
    <row r="484" spans="1:10">
      <c r="A484" s="9" t="s">
        <v>91</v>
      </c>
      <c r="B484" s="9" t="str">
        <f>Tab위험률[[#This Row],[RiskKey]]</f>
        <v>Q6</v>
      </c>
      <c r="G484" s="9">
        <v>104</v>
      </c>
      <c r="H484" s="9">
        <v>9.6000000000000002E-5</v>
      </c>
      <c r="I484" s="9">
        <v>2.3900000000000001E-4</v>
      </c>
      <c r="J484" s="9" t="str">
        <f>VLOOKUP(Tab위험률[[#This Row],[RiskKey]], Tab위험률키[], 2, FALSE)</f>
        <v>위험률6</v>
      </c>
    </row>
    <row r="485" spans="1:10">
      <c r="A485" s="9" t="s">
        <v>91</v>
      </c>
      <c r="B485" s="9" t="str">
        <f>Tab위험률[[#This Row],[RiskKey]]</f>
        <v>Q6</v>
      </c>
      <c r="G485" s="9">
        <v>105</v>
      </c>
      <c r="H485" s="9">
        <v>9.6000000000000002E-5</v>
      </c>
      <c r="I485" s="9">
        <v>2.3900000000000001E-4</v>
      </c>
      <c r="J485" s="9" t="str">
        <f>VLOOKUP(Tab위험률[[#This Row],[RiskKey]], Tab위험률키[], 2, FALSE)</f>
        <v>위험률6</v>
      </c>
    </row>
    <row r="486" spans="1:10">
      <c r="A486" s="9" t="s">
        <v>91</v>
      </c>
      <c r="B486" s="9" t="str">
        <f>Tab위험률[[#This Row],[RiskKey]]</f>
        <v>Q6</v>
      </c>
      <c r="G486" s="9">
        <v>106</v>
      </c>
      <c r="H486" s="9">
        <v>9.6000000000000002E-5</v>
      </c>
      <c r="I486" s="9">
        <v>2.4000000000000001E-4</v>
      </c>
      <c r="J486" s="9" t="str">
        <f>VLOOKUP(Tab위험률[[#This Row],[RiskKey]], Tab위험률키[], 2, FALSE)</f>
        <v>위험률6</v>
      </c>
    </row>
    <row r="487" spans="1:10">
      <c r="A487" s="9" t="s">
        <v>91</v>
      </c>
      <c r="B487" s="9" t="str">
        <f>Tab위험률[[#This Row],[RiskKey]]</f>
        <v>Q6</v>
      </c>
      <c r="G487" s="9">
        <v>107</v>
      </c>
      <c r="H487" s="9">
        <v>9.6000000000000002E-5</v>
      </c>
      <c r="I487" s="9">
        <v>2.4000000000000001E-4</v>
      </c>
      <c r="J487" s="9" t="str">
        <f>VLOOKUP(Tab위험률[[#This Row],[RiskKey]], Tab위험률키[], 2, FALSE)</f>
        <v>위험률6</v>
      </c>
    </row>
    <row r="488" spans="1:10">
      <c r="A488" s="9" t="s">
        <v>91</v>
      </c>
      <c r="B488" s="9" t="str">
        <f>Tab위험률[[#This Row],[RiskKey]]</f>
        <v>Q6</v>
      </c>
      <c r="G488" s="9">
        <v>108</v>
      </c>
      <c r="H488" s="9">
        <v>9.6000000000000002E-5</v>
      </c>
      <c r="I488" s="9">
        <v>2.4000000000000001E-4</v>
      </c>
      <c r="J488" s="9" t="str">
        <f>VLOOKUP(Tab위험률[[#This Row],[RiskKey]], Tab위험률키[], 2, FALSE)</f>
        <v>위험률6</v>
      </c>
    </row>
    <row r="489" spans="1:10">
      <c r="A489" s="9" t="s">
        <v>91</v>
      </c>
      <c r="B489" s="9" t="str">
        <f>Tab위험률[[#This Row],[RiskKey]]</f>
        <v>Q6</v>
      </c>
      <c r="G489" s="9">
        <v>109</v>
      </c>
      <c r="H489" s="9">
        <v>9.6000000000000002E-5</v>
      </c>
      <c r="I489" s="9">
        <v>2.4000000000000001E-4</v>
      </c>
      <c r="J489" s="9" t="str">
        <f>VLOOKUP(Tab위험률[[#This Row],[RiskKey]], Tab위험률키[], 2, FALSE)</f>
        <v>위험률6</v>
      </c>
    </row>
    <row r="490" spans="1:10">
      <c r="A490" s="9" t="s">
        <v>91</v>
      </c>
      <c r="B490" s="9" t="str">
        <f>Tab위험률[[#This Row],[RiskKey]]</f>
        <v>Q6</v>
      </c>
      <c r="G490" s="9">
        <v>110</v>
      </c>
      <c r="I490" s="9">
        <v>2.4000000000000001E-4</v>
      </c>
      <c r="J490" s="9" t="str">
        <f>VLOOKUP(Tab위험률[[#This Row],[RiskKey]], Tab위험률키[], 2, FALSE)</f>
        <v>위험률6</v>
      </c>
    </row>
    <row r="491" spans="1:10">
      <c r="A491" s="9" t="s">
        <v>91</v>
      </c>
      <c r="B491" s="9" t="str">
        <f>Tab위험률[[#This Row],[RiskKey]]</f>
        <v>Q6</v>
      </c>
      <c r="G491" s="9">
        <v>111</v>
      </c>
      <c r="I491" s="9">
        <v>2.4000000000000001E-4</v>
      </c>
      <c r="J491" s="9" t="str">
        <f>VLOOKUP(Tab위험률[[#This Row],[RiskKey]], Tab위험률키[], 2, FALSE)</f>
        <v>위험률6</v>
      </c>
    </row>
    <row r="492" spans="1:10">
      <c r="A492" s="9" t="s">
        <v>91</v>
      </c>
      <c r="B492" s="9" t="str">
        <f>Tab위험률[[#This Row],[RiskKey]]</f>
        <v>Q6</v>
      </c>
      <c r="G492" s="9">
        <v>112</v>
      </c>
      <c r="H492" s="9">
        <v>0</v>
      </c>
      <c r="I492" s="9">
        <v>0</v>
      </c>
      <c r="J492" s="9" t="str">
        <f>VLOOKUP(Tab위험률[[#This Row],[RiskKey]], Tab위험률키[], 2, FALSE)</f>
        <v>위험률6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D1B7-3E41-40BA-B771-1DA23892E9CE}">
  <dimension ref="A1:N10"/>
  <sheetViews>
    <sheetView workbookViewId="0">
      <pane ySplit="3" topLeftCell="A4" activePane="bottomLeft" state="frozen"/>
      <selection pane="bottomLeft" activeCell="L8" sqref="L8"/>
    </sheetView>
  </sheetViews>
  <sheetFormatPr defaultRowHeight="17.399999999999999"/>
  <cols>
    <col min="1" max="1" width="9.796875" style="1" customWidth="1"/>
    <col min="2" max="2" width="14.796875" style="1" bestFit="1" customWidth="1"/>
    <col min="3" max="3" width="8.796875" style="1"/>
    <col min="4" max="4" width="2.5" style="8" customWidth="1"/>
    <col min="5" max="5" width="1.59765625" style="1" customWidth="1"/>
    <col min="6" max="6" width="9.796875" style="1" customWidth="1"/>
    <col min="7" max="7" width="24.09765625" style="1" bestFit="1" customWidth="1"/>
    <col min="8" max="8" width="1.5" style="1" customWidth="1"/>
    <col min="9" max="9" width="0.8984375" style="8" customWidth="1"/>
    <col min="10" max="10" width="2.296875" style="1" customWidth="1"/>
    <col min="11" max="11" width="10.3984375" style="1" bestFit="1" customWidth="1"/>
    <col min="12" max="12" width="16" style="1" bestFit="1" customWidth="1"/>
    <col min="13" max="14" width="8.796875" style="1"/>
    <col min="15" max="16384" width="8.796875" style="8"/>
  </cols>
  <sheetData>
    <row r="1" spans="1:12">
      <c r="A1" s="17" t="s">
        <v>47</v>
      </c>
      <c r="F1" s="17" t="s">
        <v>54</v>
      </c>
      <c r="K1" s="17" t="s">
        <v>118</v>
      </c>
    </row>
    <row r="3" spans="1:12">
      <c r="A3" s="18" t="s">
        <v>8</v>
      </c>
      <c r="B3" s="19" t="s">
        <v>17</v>
      </c>
      <c r="F3" s="38" t="s">
        <v>0</v>
      </c>
      <c r="G3" s="39" t="s">
        <v>6</v>
      </c>
      <c r="K3" s="58" t="s">
        <v>96</v>
      </c>
      <c r="L3" s="58" t="s">
        <v>119</v>
      </c>
    </row>
    <row r="4" spans="1:12">
      <c r="A4" s="1" t="s">
        <v>87</v>
      </c>
      <c r="B4" s="1" t="s">
        <v>80</v>
      </c>
      <c r="F4" s="9">
        <v>1</v>
      </c>
      <c r="G4" s="9" t="s">
        <v>79</v>
      </c>
      <c r="K4" s="40">
        <v>1</v>
      </c>
      <c r="L4" s="40" t="s">
        <v>120</v>
      </c>
    </row>
    <row r="5" spans="1:12">
      <c r="A5" s="1" t="s">
        <v>93</v>
      </c>
      <c r="B5" s="1" t="s">
        <v>81</v>
      </c>
      <c r="K5" s="40">
        <v>2</v>
      </c>
      <c r="L5" s="40" t="s">
        <v>121</v>
      </c>
    </row>
    <row r="6" spans="1:12">
      <c r="A6" s="1" t="s">
        <v>88</v>
      </c>
      <c r="B6" s="1" t="s">
        <v>82</v>
      </c>
    </row>
    <row r="7" spans="1:12">
      <c r="A7" s="1" t="s">
        <v>89</v>
      </c>
      <c r="B7" s="1" t="s">
        <v>83</v>
      </c>
    </row>
    <row r="8" spans="1:12">
      <c r="A8" s="1" t="s">
        <v>90</v>
      </c>
      <c r="B8" s="1" t="s">
        <v>84</v>
      </c>
    </row>
    <row r="9" spans="1:12">
      <c r="A9" s="1" t="s">
        <v>91</v>
      </c>
      <c r="B9" s="1" t="s">
        <v>85</v>
      </c>
    </row>
    <row r="10" spans="1:12">
      <c r="A10" s="1" t="s">
        <v>92</v>
      </c>
      <c r="B10" s="1" t="s">
        <v>86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729-4F1D-4584-B205-3768B4FDBAED}">
  <dimension ref="A1:T81"/>
  <sheetViews>
    <sheetView workbookViewId="0">
      <pane xSplit="7" ySplit="2" topLeftCell="K3" activePane="bottomRight" state="frozen"/>
      <selection pane="topRight" activeCell="H1" sqref="H1"/>
      <selection pane="bottomLeft" activeCell="A3" sqref="A3"/>
      <selection pane="bottomRight" activeCell="L7" sqref="L7"/>
    </sheetView>
  </sheetViews>
  <sheetFormatPr defaultRowHeight="17.399999999999999"/>
  <cols>
    <col min="1" max="1" width="12.59765625" style="9" bestFit="1" customWidth="1"/>
    <col min="2" max="2" width="24.09765625" style="9" bestFit="1" customWidth="1"/>
    <col min="3" max="3" width="8.796875" style="9"/>
    <col min="4" max="6" width="0" style="9" hidden="1" customWidth="1"/>
    <col min="7" max="7" width="8.796875" style="9"/>
    <col min="8" max="8" width="15.8984375" style="45" bestFit="1" customWidth="1"/>
    <col min="9" max="9" width="15.19921875" style="9" customWidth="1"/>
    <col min="10" max="10" width="14.796875" style="9" bestFit="1" customWidth="1"/>
    <col min="11" max="11" width="11.59765625" style="9" customWidth="1"/>
    <col min="12" max="12" width="15.19921875" style="9" customWidth="1"/>
    <col min="13" max="13" width="14.3984375" style="9" customWidth="1"/>
    <col min="14" max="14" width="11.59765625" style="9" customWidth="1"/>
    <col min="15" max="16" width="10.3984375" style="9" customWidth="1"/>
    <col min="17" max="17" width="15.19921875" style="9" customWidth="1"/>
    <col min="18" max="19" width="13.3984375" style="9" customWidth="1"/>
    <col min="20" max="20" width="8.796875" style="9"/>
    <col min="21" max="16384" width="8.796875" style="10"/>
  </cols>
  <sheetData>
    <row r="1" spans="1:20" s="46" customFormat="1">
      <c r="A1" s="28"/>
      <c r="B1" s="28"/>
      <c r="C1" s="28" t="s">
        <v>21</v>
      </c>
      <c r="D1" s="28"/>
      <c r="E1" s="28"/>
      <c r="F1" s="28"/>
      <c r="G1" s="28"/>
      <c r="H1" s="42" t="s">
        <v>58</v>
      </c>
      <c r="I1" s="28" t="s">
        <v>59</v>
      </c>
      <c r="J1" s="28" t="s">
        <v>60</v>
      </c>
      <c r="K1" s="28" t="s">
        <v>61</v>
      </c>
      <c r="L1" s="28" t="s">
        <v>62</v>
      </c>
      <c r="M1" s="28" t="s">
        <v>63</v>
      </c>
      <c r="N1" s="28" t="s">
        <v>64</v>
      </c>
      <c r="O1" s="28" t="s">
        <v>65</v>
      </c>
      <c r="P1" s="28" t="s">
        <v>66</v>
      </c>
      <c r="Q1" s="28" t="s">
        <v>67</v>
      </c>
      <c r="R1" s="28" t="s">
        <v>68</v>
      </c>
      <c r="S1" s="28" t="s">
        <v>69</v>
      </c>
      <c r="T1" s="28"/>
    </row>
    <row r="2" spans="1:20" s="14" customFormat="1">
      <c r="A2" s="30" t="s">
        <v>0</v>
      </c>
      <c r="B2" s="31" t="s">
        <v>6</v>
      </c>
      <c r="C2" s="31" t="s">
        <v>1</v>
      </c>
      <c r="D2" s="31" t="s">
        <v>2</v>
      </c>
      <c r="E2" s="31" t="s">
        <v>3</v>
      </c>
      <c r="F2" s="31" t="s">
        <v>4</v>
      </c>
      <c r="G2" s="32" t="s">
        <v>5</v>
      </c>
      <c r="H2" s="33" t="s">
        <v>70</v>
      </c>
      <c r="I2" s="34" t="s">
        <v>71</v>
      </c>
      <c r="J2" s="34" t="s">
        <v>30</v>
      </c>
      <c r="K2" s="34" t="s">
        <v>72</v>
      </c>
      <c r="L2" s="35" t="s">
        <v>73</v>
      </c>
      <c r="M2" s="35" t="s">
        <v>31</v>
      </c>
      <c r="N2" s="35" t="s">
        <v>74</v>
      </c>
      <c r="O2" s="35" t="s">
        <v>75</v>
      </c>
      <c r="P2" s="35" t="s">
        <v>76</v>
      </c>
      <c r="Q2" s="36" t="s">
        <v>77</v>
      </c>
      <c r="R2" s="36" t="s">
        <v>29</v>
      </c>
      <c r="S2" s="37" t="s">
        <v>78</v>
      </c>
      <c r="T2" s="13"/>
    </row>
    <row r="3" spans="1:20">
      <c r="A3" s="47">
        <v>1</v>
      </c>
      <c r="B3" s="40" t="str">
        <f>VLOOKUP(Tab코드[[#This Row],[담보코드]], Tab담보코드[], 2, FALSE)</f>
        <v>상품1</v>
      </c>
      <c r="C3" s="40">
        <v>1</v>
      </c>
      <c r="D3" s="40"/>
      <c r="E3" s="40"/>
      <c r="F3" s="40"/>
      <c r="G3" s="40" t="str">
        <f>A3&amp;"_"&amp;C3</f>
        <v>1_1</v>
      </c>
      <c r="H3" s="43">
        <v>0</v>
      </c>
      <c r="I3" s="40"/>
      <c r="J3" s="40" t="str">
        <f>IF(I3&lt;&gt;"",VLOOKUP(I3,Tab위험률키[],2,FALSE), "")</f>
        <v/>
      </c>
      <c r="K3" s="40"/>
      <c r="L3" s="40"/>
      <c r="M3" s="40" t="str">
        <f>IF(L3&lt;&gt;"",VLOOKUP(L3,Tab위험률키[],2,FALSE), "")</f>
        <v/>
      </c>
      <c r="N3" s="40"/>
      <c r="O3" s="40"/>
      <c r="P3" s="40"/>
      <c r="Q3" s="40"/>
      <c r="R3" s="40" t="str">
        <f>IF(Q3&lt;&gt;"",VLOOKUP(Q3,Tab위험률키[],2,FALSE), "")</f>
        <v/>
      </c>
      <c r="S3" s="48"/>
    </row>
    <row r="4" spans="1:20">
      <c r="A4" s="47">
        <v>1</v>
      </c>
      <c r="B4" s="40" t="str">
        <f>VLOOKUP(Tab코드[[#This Row],[담보코드]], Tab담보코드[], 2, FALSE)</f>
        <v>상품1</v>
      </c>
      <c r="C4" s="40">
        <v>1</v>
      </c>
      <c r="D4" s="40"/>
      <c r="E4" s="40"/>
      <c r="F4" s="40"/>
      <c r="G4" s="40" t="str">
        <f t="shared" ref="G4:G9" si="0">A4&amp;"_"&amp;C4</f>
        <v>1_1</v>
      </c>
      <c r="H4" s="43">
        <v>1</v>
      </c>
      <c r="I4" s="40" t="s">
        <v>88</v>
      </c>
      <c r="J4" s="40" t="str">
        <f>IF(I4&lt;&gt;"",VLOOKUP(I4,Tab위험률키[],2,FALSE), "")</f>
        <v>위험률3</v>
      </c>
      <c r="K4" s="40"/>
      <c r="L4" s="40" t="s">
        <v>88</v>
      </c>
      <c r="M4" s="40" t="str">
        <f>IF(L4&lt;&gt;"",VLOOKUP(L4,Tab위험률키[],2,FALSE), "")</f>
        <v>위험률3</v>
      </c>
      <c r="N4" s="40">
        <v>1</v>
      </c>
      <c r="O4" s="40"/>
      <c r="P4" s="40"/>
      <c r="Q4" s="40"/>
      <c r="R4" s="40" t="str">
        <f>IF(Q4&lt;&gt;"",VLOOKUP(Q4,Tab위험률키[],2,FALSE), "")</f>
        <v/>
      </c>
      <c r="S4" s="48"/>
    </row>
    <row r="5" spans="1:20">
      <c r="A5" s="47">
        <v>1</v>
      </c>
      <c r="B5" s="40" t="str">
        <f>VLOOKUP(Tab코드[[#This Row],[담보코드]], Tab담보코드[], 2, FALSE)</f>
        <v>상품1</v>
      </c>
      <c r="C5" s="40">
        <v>1</v>
      </c>
      <c r="D5" s="40"/>
      <c r="E5" s="40"/>
      <c r="F5" s="40"/>
      <c r="G5" s="40" t="str">
        <f t="shared" si="0"/>
        <v>1_1</v>
      </c>
      <c r="H5" s="43">
        <v>2</v>
      </c>
      <c r="I5" s="40" t="s">
        <v>89</v>
      </c>
      <c r="J5" s="40" t="str">
        <f>IF(I5&lt;&gt;"",VLOOKUP(I5,Tab위험률키[],2,FALSE), "")</f>
        <v>위험률4</v>
      </c>
      <c r="K5" s="40"/>
      <c r="L5" s="40" t="s">
        <v>89</v>
      </c>
      <c r="M5" s="40" t="str">
        <f>IF(L5&lt;&gt;"",VLOOKUP(L5,Tab위험률키[],2,FALSE), "")</f>
        <v>위험률4</v>
      </c>
      <c r="N5" s="40">
        <v>0.5</v>
      </c>
      <c r="O5" s="40"/>
      <c r="P5" s="40"/>
      <c r="Q5" s="40"/>
      <c r="R5" s="40" t="str">
        <f>IF(Q5&lt;&gt;"",VLOOKUP(Q5,Tab위험률키[],2,FALSE), "")</f>
        <v/>
      </c>
      <c r="S5" s="48"/>
    </row>
    <row r="6" spans="1:20">
      <c r="A6" s="47">
        <v>1</v>
      </c>
      <c r="B6" s="40" t="str">
        <f>VLOOKUP(Tab코드[[#This Row],[담보코드]], Tab담보코드[], 2, FALSE)</f>
        <v>상품1</v>
      </c>
      <c r="C6" s="40">
        <v>1</v>
      </c>
      <c r="D6" s="40"/>
      <c r="E6" s="40"/>
      <c r="F6" s="40"/>
      <c r="G6" s="40" t="str">
        <f t="shared" si="0"/>
        <v>1_1</v>
      </c>
      <c r="H6" s="43">
        <v>3</v>
      </c>
      <c r="I6" s="40" t="s">
        <v>90</v>
      </c>
      <c r="J6" s="40" t="str">
        <f>IF(I6&lt;&gt;"",VLOOKUP(I6,Tab위험률키[],2,FALSE), "")</f>
        <v>위험률5</v>
      </c>
      <c r="K6" s="40"/>
      <c r="L6" s="40" t="s">
        <v>90</v>
      </c>
      <c r="M6" s="40" t="str">
        <f>IF(L6&lt;&gt;"",VLOOKUP(L6,Tab위험률키[],2,FALSE), "")</f>
        <v>위험률5</v>
      </c>
      <c r="N6" s="40">
        <v>0.5</v>
      </c>
      <c r="O6" s="40"/>
      <c r="P6" s="40"/>
      <c r="Q6" s="40"/>
      <c r="R6" s="40" t="str">
        <f>IF(Q6&lt;&gt;"",VLOOKUP(Q6,Tab위험률키[],2,FALSE), "")</f>
        <v/>
      </c>
      <c r="S6" s="48"/>
    </row>
    <row r="7" spans="1:20">
      <c r="A7" s="47">
        <v>1</v>
      </c>
      <c r="B7" s="40" t="str">
        <f>VLOOKUP(Tab코드[[#This Row],[담보코드]], Tab담보코드[], 2, FALSE)</f>
        <v>상품1</v>
      </c>
      <c r="C7" s="40">
        <v>1</v>
      </c>
      <c r="D7" s="40"/>
      <c r="E7" s="40"/>
      <c r="F7" s="40"/>
      <c r="G7" s="40" t="str">
        <f t="shared" si="0"/>
        <v>1_1</v>
      </c>
      <c r="H7" s="43">
        <v>4</v>
      </c>
      <c r="I7" s="40" t="s">
        <v>91</v>
      </c>
      <c r="J7" s="40" t="str">
        <f>IF(I7&lt;&gt;"",VLOOKUP(I7,Tab위험률키[],2,FALSE), "")</f>
        <v>위험률6</v>
      </c>
      <c r="K7" s="40"/>
      <c r="L7" s="40" t="s">
        <v>91</v>
      </c>
      <c r="M7" s="40" t="str">
        <f>IF(L7&lt;&gt;"",VLOOKUP(L7,Tab위험률키[],2,FALSE), "")</f>
        <v>위험률6</v>
      </c>
      <c r="N7" s="40">
        <v>0.5</v>
      </c>
      <c r="O7" s="40"/>
      <c r="P7" s="40"/>
      <c r="Q7" s="40"/>
      <c r="R7" s="40" t="str">
        <f>IF(Q7&lt;&gt;"",VLOOKUP(Q7,Tab위험률키[],2,FALSE), "")</f>
        <v/>
      </c>
      <c r="S7" s="48"/>
    </row>
    <row r="8" spans="1:20">
      <c r="A8" s="47">
        <v>1</v>
      </c>
      <c r="B8" s="40" t="str">
        <f>VLOOKUP(Tab코드[[#This Row],[담보코드]], Tab담보코드[], 2, FALSE)</f>
        <v>상품1</v>
      </c>
      <c r="C8" s="40">
        <v>1</v>
      </c>
      <c r="D8" s="40"/>
      <c r="E8" s="40"/>
      <c r="F8" s="40"/>
      <c r="G8" s="40" t="str">
        <f t="shared" si="0"/>
        <v>1_1</v>
      </c>
      <c r="H8" s="43">
        <v>5</v>
      </c>
      <c r="I8" s="40" t="s">
        <v>92</v>
      </c>
      <c r="J8" s="40" t="str">
        <f>IF(I8&lt;&gt;"",VLOOKUP(I8,Tab위험률키[],2,FALSE), "")</f>
        <v>위험률7</v>
      </c>
      <c r="K8" s="40"/>
      <c r="L8" s="40" t="s">
        <v>92</v>
      </c>
      <c r="M8" s="40" t="str">
        <f>IF(L8&lt;&gt;"",VLOOKUP(L8,Tab위험률키[],2,FALSE), "")</f>
        <v>위험률7</v>
      </c>
      <c r="N8" s="40">
        <v>0.5</v>
      </c>
      <c r="O8" s="40"/>
      <c r="P8" s="40"/>
      <c r="Q8" s="40"/>
      <c r="R8" s="40" t="str">
        <f>IF(Q8&lt;&gt;"",VLOOKUP(Q8,Tab위험률키[],2,FALSE), "")</f>
        <v/>
      </c>
      <c r="S8" s="48"/>
    </row>
    <row r="9" spans="1:20">
      <c r="A9" s="47">
        <v>1</v>
      </c>
      <c r="B9" s="40" t="str">
        <f>VLOOKUP(Tab코드[[#This Row],[담보코드]], Tab담보코드[], 2, FALSE)</f>
        <v>상품1</v>
      </c>
      <c r="C9" s="40">
        <v>1</v>
      </c>
      <c r="D9" s="40"/>
      <c r="E9" s="40"/>
      <c r="F9" s="40"/>
      <c r="G9" s="40" t="str">
        <f t="shared" si="0"/>
        <v>1_1</v>
      </c>
      <c r="H9" s="43">
        <v>99</v>
      </c>
      <c r="I9" s="40"/>
      <c r="J9" s="40" t="str">
        <f>IF(I9&lt;&gt;"",VLOOKUP(I9,Tab위험률키[],2,FALSE), "")</f>
        <v/>
      </c>
      <c r="K9" s="40"/>
      <c r="L9" s="40"/>
      <c r="M9" s="40" t="str">
        <f>IF(L9&lt;&gt;"",VLOOKUP(L9,Tab위험률키[],2,FALSE), "")</f>
        <v/>
      </c>
      <c r="N9" s="40"/>
      <c r="O9" s="40"/>
      <c r="P9" s="40"/>
      <c r="Q9" s="40" t="s">
        <v>87</v>
      </c>
      <c r="R9" s="40" t="str">
        <f>IF(Q9&lt;&gt;"",VLOOKUP(Q9,Tab위험률키[],2,FALSE), "")</f>
        <v>위험률1</v>
      </c>
      <c r="S9" s="48"/>
    </row>
    <row r="10" spans="1:20">
      <c r="A10" s="47">
        <v>1</v>
      </c>
      <c r="B10" s="40" t="str">
        <f>VLOOKUP(Tab코드[[#This Row],[담보코드]], Tab담보코드[], 2, FALSE)</f>
        <v>상품1</v>
      </c>
      <c r="C10" s="40">
        <v>2</v>
      </c>
      <c r="D10" s="40"/>
      <c r="E10" s="40"/>
      <c r="F10" s="40"/>
      <c r="G10" s="40" t="str">
        <f>A10&amp;"_"&amp;C10</f>
        <v>1_2</v>
      </c>
      <c r="H10" s="43">
        <v>0</v>
      </c>
      <c r="I10" s="40"/>
      <c r="J10" s="40" t="str">
        <f>IF(I10&lt;&gt;"",VLOOKUP(I10,Tab위험률키[],2,FALSE), "")</f>
        <v/>
      </c>
      <c r="K10" s="40"/>
      <c r="L10" s="40"/>
      <c r="M10" s="40" t="str">
        <f>IF(L10&lt;&gt;"",VLOOKUP(L10,Tab위험률키[],2,FALSE), "")</f>
        <v/>
      </c>
      <c r="N10" s="40"/>
      <c r="O10" s="40"/>
      <c r="P10" s="40"/>
      <c r="Q10" s="40"/>
      <c r="R10" s="40" t="str">
        <f>IF(Q10&lt;&gt;"",VLOOKUP(Q10,Tab위험률키[],2,FALSE), "")</f>
        <v/>
      </c>
      <c r="S10" s="48"/>
    </row>
    <row r="11" spans="1:20">
      <c r="A11" s="47">
        <v>1</v>
      </c>
      <c r="B11" s="40" t="str">
        <f>VLOOKUP(Tab코드[[#This Row],[담보코드]], Tab담보코드[], 2, FALSE)</f>
        <v>상품1</v>
      </c>
      <c r="C11" s="40">
        <v>2</v>
      </c>
      <c r="D11" s="40"/>
      <c r="E11" s="40"/>
      <c r="F11" s="40"/>
      <c r="G11" s="40" t="str">
        <f t="shared" ref="G11:G16" si="1">A11&amp;"_"&amp;C11</f>
        <v>1_2</v>
      </c>
      <c r="H11" s="43">
        <v>1</v>
      </c>
      <c r="I11" s="40" t="s">
        <v>88</v>
      </c>
      <c r="J11" s="40" t="str">
        <f>IF(I11&lt;&gt;"",VLOOKUP(I11,Tab위험률키[],2,FALSE), "")</f>
        <v>위험률3</v>
      </c>
      <c r="K11" s="40"/>
      <c r="L11" s="40" t="s">
        <v>88</v>
      </c>
      <c r="M11" s="40" t="str">
        <f>IF(L11&lt;&gt;"",VLOOKUP(L11,Tab위험률키[],2,FALSE), "")</f>
        <v>위험률3</v>
      </c>
      <c r="N11" s="40">
        <v>1</v>
      </c>
      <c r="O11" s="40"/>
      <c r="P11" s="40"/>
      <c r="Q11" s="40"/>
      <c r="R11" s="40" t="str">
        <f>IF(Q11&lt;&gt;"",VLOOKUP(Q11,Tab위험률키[],2,FALSE), "")</f>
        <v/>
      </c>
      <c r="S11" s="48"/>
    </row>
    <row r="12" spans="1:20">
      <c r="A12" s="47">
        <v>1</v>
      </c>
      <c r="B12" s="40" t="str">
        <f>VLOOKUP(Tab코드[[#This Row],[담보코드]], Tab담보코드[], 2, FALSE)</f>
        <v>상품1</v>
      </c>
      <c r="C12" s="40">
        <v>2</v>
      </c>
      <c r="D12" s="40"/>
      <c r="E12" s="40"/>
      <c r="F12" s="40"/>
      <c r="G12" s="40" t="str">
        <f t="shared" si="1"/>
        <v>1_2</v>
      </c>
      <c r="H12" s="43">
        <v>2</v>
      </c>
      <c r="I12" s="40" t="s">
        <v>89</v>
      </c>
      <c r="J12" s="40" t="str">
        <f>IF(I12&lt;&gt;"",VLOOKUP(I12,Tab위험률키[],2,FALSE), "")</f>
        <v>위험률4</v>
      </c>
      <c r="K12" s="40"/>
      <c r="L12" s="40" t="s">
        <v>89</v>
      </c>
      <c r="M12" s="40" t="str">
        <f>IF(L12&lt;&gt;"",VLOOKUP(L12,Tab위험률키[],2,FALSE), "")</f>
        <v>위험률4</v>
      </c>
      <c r="N12" s="40">
        <v>0.5</v>
      </c>
      <c r="O12" s="40"/>
      <c r="P12" s="40"/>
      <c r="Q12" s="40"/>
      <c r="R12" s="40" t="str">
        <f>IF(Q12&lt;&gt;"",VLOOKUP(Q12,Tab위험률키[],2,FALSE), "")</f>
        <v/>
      </c>
      <c r="S12" s="48"/>
    </row>
    <row r="13" spans="1:20">
      <c r="A13" s="47">
        <v>1</v>
      </c>
      <c r="B13" s="40" t="str">
        <f>VLOOKUP(Tab코드[[#This Row],[담보코드]], Tab담보코드[], 2, FALSE)</f>
        <v>상품1</v>
      </c>
      <c r="C13" s="40">
        <v>2</v>
      </c>
      <c r="D13" s="40"/>
      <c r="E13" s="40"/>
      <c r="F13" s="40"/>
      <c r="G13" s="40" t="str">
        <f t="shared" si="1"/>
        <v>1_2</v>
      </c>
      <c r="H13" s="43">
        <v>3</v>
      </c>
      <c r="I13" s="40" t="s">
        <v>90</v>
      </c>
      <c r="J13" s="40" t="str">
        <f>IF(I13&lt;&gt;"",VLOOKUP(I13,Tab위험률키[],2,FALSE), "")</f>
        <v>위험률5</v>
      </c>
      <c r="K13" s="40"/>
      <c r="L13" s="40" t="s">
        <v>90</v>
      </c>
      <c r="M13" s="40" t="str">
        <f>IF(L13&lt;&gt;"",VLOOKUP(L13,Tab위험률키[],2,FALSE), "")</f>
        <v>위험률5</v>
      </c>
      <c r="N13" s="40">
        <v>0.5</v>
      </c>
      <c r="O13" s="40"/>
      <c r="P13" s="40"/>
      <c r="Q13" s="40"/>
      <c r="R13" s="40" t="str">
        <f>IF(Q13&lt;&gt;"",VLOOKUP(Q13,Tab위험률키[],2,FALSE), "")</f>
        <v/>
      </c>
      <c r="S13" s="48"/>
    </row>
    <row r="14" spans="1:20">
      <c r="A14" s="47">
        <v>1</v>
      </c>
      <c r="B14" s="40" t="str">
        <f>VLOOKUP(Tab코드[[#This Row],[담보코드]], Tab담보코드[], 2, FALSE)</f>
        <v>상품1</v>
      </c>
      <c r="C14" s="40">
        <v>2</v>
      </c>
      <c r="D14" s="40"/>
      <c r="E14" s="40"/>
      <c r="F14" s="40"/>
      <c r="G14" s="40" t="str">
        <f t="shared" si="1"/>
        <v>1_2</v>
      </c>
      <c r="H14" s="43">
        <v>4</v>
      </c>
      <c r="I14" s="40" t="s">
        <v>91</v>
      </c>
      <c r="J14" s="40" t="str">
        <f>IF(I14&lt;&gt;"",VLOOKUP(I14,Tab위험률키[],2,FALSE), "")</f>
        <v>위험률6</v>
      </c>
      <c r="K14" s="40"/>
      <c r="L14" s="40" t="s">
        <v>91</v>
      </c>
      <c r="M14" s="40" t="str">
        <f>IF(L14&lt;&gt;"",VLOOKUP(L14,Tab위험률키[],2,FALSE), "")</f>
        <v>위험률6</v>
      </c>
      <c r="N14" s="40">
        <v>0.5</v>
      </c>
      <c r="O14" s="40"/>
      <c r="P14" s="40"/>
      <c r="Q14" s="40"/>
      <c r="R14" s="40" t="str">
        <f>IF(Q14&lt;&gt;"",VLOOKUP(Q14,Tab위험률키[],2,FALSE), "")</f>
        <v/>
      </c>
      <c r="S14" s="48"/>
    </row>
    <row r="15" spans="1:20">
      <c r="A15" s="47">
        <v>1</v>
      </c>
      <c r="B15" s="40" t="str">
        <f>VLOOKUP(Tab코드[[#This Row],[담보코드]], Tab담보코드[], 2, FALSE)</f>
        <v>상품1</v>
      </c>
      <c r="C15" s="40">
        <v>2</v>
      </c>
      <c r="D15" s="40"/>
      <c r="E15" s="40"/>
      <c r="F15" s="40"/>
      <c r="G15" s="40" t="str">
        <f t="shared" si="1"/>
        <v>1_2</v>
      </c>
      <c r="H15" s="43">
        <v>5</v>
      </c>
      <c r="I15" s="40" t="s">
        <v>92</v>
      </c>
      <c r="J15" s="40" t="str">
        <f>IF(I15&lt;&gt;"",VLOOKUP(I15,Tab위험률키[],2,FALSE), "")</f>
        <v>위험률7</v>
      </c>
      <c r="K15" s="40"/>
      <c r="L15" s="40" t="s">
        <v>92</v>
      </c>
      <c r="M15" s="40" t="str">
        <f>IF(L15&lt;&gt;"",VLOOKUP(L15,Tab위험률키[],2,FALSE), "")</f>
        <v>위험률7</v>
      </c>
      <c r="N15" s="40">
        <v>0.5</v>
      </c>
      <c r="O15" s="40"/>
      <c r="P15" s="40"/>
      <c r="Q15" s="40"/>
      <c r="R15" s="40" t="str">
        <f>IF(Q15&lt;&gt;"",VLOOKUP(Q15,Tab위험률키[],2,FALSE), "")</f>
        <v/>
      </c>
      <c r="S15" s="48"/>
    </row>
    <row r="16" spans="1:20">
      <c r="A16" s="47">
        <v>1</v>
      </c>
      <c r="B16" s="40" t="str">
        <f>VLOOKUP(Tab코드[[#This Row],[담보코드]], Tab담보코드[], 2, FALSE)</f>
        <v>상품1</v>
      </c>
      <c r="C16" s="40">
        <v>2</v>
      </c>
      <c r="D16" s="40"/>
      <c r="E16" s="40"/>
      <c r="F16" s="40"/>
      <c r="G16" s="40" t="str">
        <f t="shared" si="1"/>
        <v>1_2</v>
      </c>
      <c r="H16" s="43">
        <v>99</v>
      </c>
      <c r="I16" s="40"/>
      <c r="J16" s="40" t="str">
        <f>IF(I16&lt;&gt;"",VLOOKUP(I16,Tab위험률키[],2,FALSE), "")</f>
        <v/>
      </c>
      <c r="K16" s="40"/>
      <c r="L16" s="40"/>
      <c r="M16" s="40" t="str">
        <f>IF(L16&lt;&gt;"",VLOOKUP(L16,Tab위험률키[],2,FALSE), "")</f>
        <v/>
      </c>
      <c r="N16" s="40"/>
      <c r="O16" s="40"/>
      <c r="P16" s="40"/>
      <c r="Q16" s="40" t="s">
        <v>87</v>
      </c>
      <c r="R16" s="40" t="str">
        <f>IF(Q16&lt;&gt;"",VLOOKUP(Q16,Tab위험률키[],2,FALSE), "")</f>
        <v>위험률1</v>
      </c>
      <c r="S16" s="48"/>
    </row>
    <row r="17" spans="1:19">
      <c r="A17" s="47"/>
      <c r="B17" s="40"/>
      <c r="C17" s="40"/>
      <c r="D17" s="40"/>
      <c r="E17" s="40"/>
      <c r="F17" s="40"/>
      <c r="G17" s="40"/>
      <c r="H17" s="43"/>
      <c r="I17" s="40"/>
      <c r="J17" s="40" t="str">
        <f>IF(I17&lt;&gt;"",VLOOKUP(I17,Tab위험률키[],2,FALSE), "")</f>
        <v/>
      </c>
      <c r="K17" s="40"/>
      <c r="L17" s="40"/>
      <c r="M17" s="40" t="str">
        <f>IF(L17&lt;&gt;"",VLOOKUP(L17,Tab위험률키[],2,FALSE), "")</f>
        <v/>
      </c>
      <c r="N17" s="40"/>
      <c r="O17" s="40"/>
      <c r="P17" s="40"/>
      <c r="Q17" s="40"/>
      <c r="R17" s="40" t="str">
        <f>IF(Q17&lt;&gt;"",VLOOKUP(Q17,Tab위험률키[],2,FALSE), "")</f>
        <v/>
      </c>
      <c r="S17" s="48"/>
    </row>
    <row r="18" spans="1:19">
      <c r="A18" s="47"/>
      <c r="B18" s="40"/>
      <c r="C18" s="40"/>
      <c r="D18" s="40"/>
      <c r="E18" s="40"/>
      <c r="F18" s="40"/>
      <c r="G18" s="40"/>
      <c r="H18" s="43"/>
      <c r="I18" s="40"/>
      <c r="J18" s="40" t="str">
        <f>IF(I18&lt;&gt;"",VLOOKUP(I18,Tab위험률키[],2,FALSE), "")</f>
        <v/>
      </c>
      <c r="K18" s="40"/>
      <c r="L18" s="40"/>
      <c r="M18" s="40" t="str">
        <f>IF(L18&lt;&gt;"",VLOOKUP(L18,Tab위험률키[],2,FALSE), "")</f>
        <v/>
      </c>
      <c r="N18" s="40"/>
      <c r="O18" s="40"/>
      <c r="P18" s="40"/>
      <c r="Q18" s="40"/>
      <c r="R18" s="40" t="str">
        <f>IF(Q18&lt;&gt;"",VLOOKUP(Q18,Tab위험률키[],2,FALSE), "")</f>
        <v/>
      </c>
      <c r="S18" s="48"/>
    </row>
    <row r="19" spans="1:19">
      <c r="A19" s="47"/>
      <c r="B19" s="40"/>
      <c r="C19" s="40"/>
      <c r="D19" s="40"/>
      <c r="E19" s="40"/>
      <c r="F19" s="40"/>
      <c r="G19" s="40"/>
      <c r="H19" s="43"/>
      <c r="I19" s="40"/>
      <c r="J19" s="40" t="str">
        <f>IF(I19&lt;&gt;"",VLOOKUP(I19,Tab위험률키[],2,FALSE), "")</f>
        <v/>
      </c>
      <c r="K19" s="40"/>
      <c r="L19" s="40"/>
      <c r="M19" s="40" t="str">
        <f>IF(L19&lt;&gt;"",VLOOKUP(L19,Tab위험률키[],2,FALSE), "")</f>
        <v/>
      </c>
      <c r="N19" s="40"/>
      <c r="O19" s="40"/>
      <c r="P19" s="40"/>
      <c r="Q19" s="40"/>
      <c r="R19" s="40" t="str">
        <f>IF(Q19&lt;&gt;"",VLOOKUP(Q19,Tab위험률키[],2,FALSE), "")</f>
        <v/>
      </c>
      <c r="S19" s="48"/>
    </row>
    <row r="20" spans="1:19">
      <c r="A20" s="47"/>
      <c r="B20" s="40"/>
      <c r="C20" s="40"/>
      <c r="D20" s="40"/>
      <c r="E20" s="40"/>
      <c r="F20" s="40"/>
      <c r="G20" s="40"/>
      <c r="H20" s="43"/>
      <c r="I20" s="40"/>
      <c r="J20" s="40" t="str">
        <f>IF(I20&lt;&gt;"",VLOOKUP(I20,Tab위험률키[],2,FALSE), "")</f>
        <v/>
      </c>
      <c r="K20" s="40"/>
      <c r="L20" s="40"/>
      <c r="M20" s="40" t="str">
        <f>IF(L20&lt;&gt;"",VLOOKUP(L20,Tab위험률키[],2,FALSE), "")</f>
        <v/>
      </c>
      <c r="N20" s="40"/>
      <c r="O20" s="40"/>
      <c r="P20" s="40"/>
      <c r="Q20" s="40"/>
      <c r="R20" s="40" t="str">
        <f>IF(Q20&lt;&gt;"",VLOOKUP(Q20,Tab위험률키[],2,FALSE), "")</f>
        <v/>
      </c>
      <c r="S20" s="48"/>
    </row>
    <row r="21" spans="1:19">
      <c r="A21" s="47"/>
      <c r="B21" s="40"/>
      <c r="C21" s="40"/>
      <c r="D21" s="40"/>
      <c r="E21" s="40"/>
      <c r="F21" s="40"/>
      <c r="G21" s="40"/>
      <c r="H21" s="43"/>
      <c r="I21" s="40"/>
      <c r="J21" s="40" t="str">
        <f>IF(I21&lt;&gt;"",VLOOKUP(I21,Tab위험률키[],2,FALSE), "")</f>
        <v/>
      </c>
      <c r="K21" s="40"/>
      <c r="L21" s="40"/>
      <c r="M21" s="40" t="str">
        <f>IF(L21&lt;&gt;"",VLOOKUP(L21,Tab위험률키[],2,FALSE), "")</f>
        <v/>
      </c>
      <c r="N21" s="40"/>
      <c r="O21" s="40"/>
      <c r="P21" s="40"/>
      <c r="Q21" s="40"/>
      <c r="R21" s="40" t="str">
        <f>IF(Q21&lt;&gt;"",VLOOKUP(Q21,Tab위험률키[],2,FALSE), "")</f>
        <v/>
      </c>
      <c r="S21" s="48"/>
    </row>
    <row r="22" spans="1:19">
      <c r="A22" s="47"/>
      <c r="B22" s="40"/>
      <c r="C22" s="40"/>
      <c r="D22" s="40"/>
      <c r="E22" s="40"/>
      <c r="F22" s="40"/>
      <c r="G22" s="40"/>
      <c r="H22" s="43"/>
      <c r="I22" s="40"/>
      <c r="J22" s="40" t="str">
        <f>IF(I22&lt;&gt;"",VLOOKUP(I22,Tab위험률키[],2,FALSE), "")</f>
        <v/>
      </c>
      <c r="K22" s="40"/>
      <c r="L22" s="40"/>
      <c r="M22" s="40" t="str">
        <f>IF(L22&lt;&gt;"",VLOOKUP(L22,Tab위험률키[],2,FALSE), "")</f>
        <v/>
      </c>
      <c r="N22" s="40"/>
      <c r="O22" s="40"/>
      <c r="P22" s="40"/>
      <c r="Q22" s="40"/>
      <c r="R22" s="40" t="str">
        <f>IF(Q22&lt;&gt;"",VLOOKUP(Q22,Tab위험률키[],2,FALSE), "")</f>
        <v/>
      </c>
      <c r="S22" s="48"/>
    </row>
    <row r="23" spans="1:19">
      <c r="A23" s="47"/>
      <c r="B23" s="40"/>
      <c r="C23" s="40"/>
      <c r="D23" s="40"/>
      <c r="E23" s="40"/>
      <c r="F23" s="40"/>
      <c r="G23" s="40"/>
      <c r="H23" s="43"/>
      <c r="I23" s="40"/>
      <c r="J23" s="40" t="str">
        <f>IF(I23&lt;&gt;"",VLOOKUP(I23,Tab위험률키[],2,FALSE), "")</f>
        <v/>
      </c>
      <c r="K23" s="40"/>
      <c r="L23" s="40"/>
      <c r="M23" s="40" t="str">
        <f>IF(L23&lt;&gt;"",VLOOKUP(L23,Tab위험률키[],2,FALSE), "")</f>
        <v/>
      </c>
      <c r="N23" s="40"/>
      <c r="O23" s="40"/>
      <c r="P23" s="40"/>
      <c r="Q23" s="40"/>
      <c r="R23" s="40" t="str">
        <f>IF(Q23&lt;&gt;"",VLOOKUP(Q23,Tab위험률키[],2,FALSE), "")</f>
        <v/>
      </c>
      <c r="S23" s="48"/>
    </row>
    <row r="24" spans="1:19">
      <c r="A24" s="47"/>
      <c r="B24" s="40"/>
      <c r="C24" s="40"/>
      <c r="D24" s="40"/>
      <c r="E24" s="40"/>
      <c r="F24" s="40"/>
      <c r="G24" s="40"/>
      <c r="H24" s="43"/>
      <c r="I24" s="40"/>
      <c r="J24" s="40" t="str">
        <f>IF(I24&lt;&gt;"",VLOOKUP(I24,Tab위험률키[],2,FALSE), "")</f>
        <v/>
      </c>
      <c r="K24" s="40"/>
      <c r="L24" s="40"/>
      <c r="M24" s="40" t="str">
        <f>IF(L24&lt;&gt;"",VLOOKUP(L24,Tab위험률키[],2,FALSE), "")</f>
        <v/>
      </c>
      <c r="N24" s="40"/>
      <c r="O24" s="40"/>
      <c r="P24" s="40"/>
      <c r="Q24" s="40"/>
      <c r="R24" s="40" t="str">
        <f>IF(Q24&lt;&gt;"",VLOOKUP(Q24,Tab위험률키[],2,FALSE), "")</f>
        <v/>
      </c>
      <c r="S24" s="48"/>
    </row>
    <row r="25" spans="1:19">
      <c r="A25" s="47"/>
      <c r="B25" s="40"/>
      <c r="C25" s="40"/>
      <c r="D25" s="40"/>
      <c r="E25" s="40"/>
      <c r="F25" s="40"/>
      <c r="G25" s="40"/>
      <c r="H25" s="43"/>
      <c r="I25" s="40"/>
      <c r="J25" s="40" t="str">
        <f>IF(I25&lt;&gt;"",VLOOKUP(I25,Tab위험률키[],2,FALSE), "")</f>
        <v/>
      </c>
      <c r="K25" s="40"/>
      <c r="L25" s="40"/>
      <c r="M25" s="40" t="str">
        <f>IF(L25&lt;&gt;"",VLOOKUP(L25,Tab위험률키[],2,FALSE), "")</f>
        <v/>
      </c>
      <c r="N25" s="40"/>
      <c r="O25" s="40"/>
      <c r="P25" s="40"/>
      <c r="Q25" s="40"/>
      <c r="R25" s="40" t="str">
        <f>IF(Q25&lt;&gt;"",VLOOKUP(Q25,Tab위험률키[],2,FALSE), "")</f>
        <v/>
      </c>
      <c r="S25" s="48"/>
    </row>
    <row r="26" spans="1:19">
      <c r="A26" s="47"/>
      <c r="B26" s="40"/>
      <c r="C26" s="40"/>
      <c r="D26" s="40"/>
      <c r="E26" s="40"/>
      <c r="F26" s="40"/>
      <c r="G26" s="40"/>
      <c r="H26" s="43"/>
      <c r="I26" s="40"/>
      <c r="J26" s="40" t="str">
        <f>IF(I26&lt;&gt;"",VLOOKUP(I26,Tab위험률키[],2,FALSE), "")</f>
        <v/>
      </c>
      <c r="K26" s="40"/>
      <c r="L26" s="40"/>
      <c r="M26" s="40" t="str">
        <f>IF(L26&lt;&gt;"",VLOOKUP(L26,Tab위험률키[],2,FALSE), "")</f>
        <v/>
      </c>
      <c r="N26" s="40"/>
      <c r="O26" s="40"/>
      <c r="P26" s="40"/>
      <c r="Q26" s="40"/>
      <c r="R26" s="40" t="str">
        <f>IF(Q26&lt;&gt;"",VLOOKUP(Q26,Tab위험률키[],2,FALSE), "")</f>
        <v/>
      </c>
      <c r="S26" s="48"/>
    </row>
    <row r="27" spans="1:19">
      <c r="A27" s="47"/>
      <c r="B27" s="40"/>
      <c r="C27" s="40"/>
      <c r="D27" s="40"/>
      <c r="E27" s="40"/>
      <c r="F27" s="40"/>
      <c r="G27" s="40"/>
      <c r="H27" s="43"/>
      <c r="I27" s="40"/>
      <c r="J27" s="40" t="str">
        <f>IF(I27&lt;&gt;"",VLOOKUP(I27,Tab위험률키[],2,FALSE), "")</f>
        <v/>
      </c>
      <c r="K27" s="40"/>
      <c r="L27" s="40"/>
      <c r="M27" s="40" t="str">
        <f>IF(L27&lt;&gt;"",VLOOKUP(L27,Tab위험률키[],2,FALSE), "")</f>
        <v/>
      </c>
      <c r="N27" s="40"/>
      <c r="O27" s="40"/>
      <c r="P27" s="40"/>
      <c r="Q27" s="40"/>
      <c r="R27" s="40" t="str">
        <f>IF(Q27&lt;&gt;"",VLOOKUP(Q27,Tab위험률키[],2,FALSE), "")</f>
        <v/>
      </c>
      <c r="S27" s="48"/>
    </row>
    <row r="28" spans="1:19">
      <c r="A28" s="47"/>
      <c r="B28" s="40"/>
      <c r="C28" s="40"/>
      <c r="D28" s="40"/>
      <c r="E28" s="40"/>
      <c r="F28" s="40"/>
      <c r="G28" s="40"/>
      <c r="H28" s="43"/>
      <c r="I28" s="40"/>
      <c r="J28" s="40" t="str">
        <f>IF(I28&lt;&gt;"",VLOOKUP(I28,Tab위험률키[],2,FALSE), "")</f>
        <v/>
      </c>
      <c r="K28" s="40"/>
      <c r="L28" s="40"/>
      <c r="M28" s="40" t="str">
        <f>IF(L28&lt;&gt;"",VLOOKUP(L28,Tab위험률키[],2,FALSE), "")</f>
        <v/>
      </c>
      <c r="N28" s="40"/>
      <c r="O28" s="40"/>
      <c r="P28" s="40"/>
      <c r="Q28" s="40"/>
      <c r="R28" s="40" t="str">
        <f>IF(Q28&lt;&gt;"",VLOOKUP(Q28,Tab위험률키[],2,FALSE), "")</f>
        <v/>
      </c>
      <c r="S28" s="48"/>
    </row>
    <row r="29" spans="1:19">
      <c r="A29" s="47"/>
      <c r="B29" s="40"/>
      <c r="C29" s="40"/>
      <c r="D29" s="40"/>
      <c r="E29" s="40"/>
      <c r="F29" s="40"/>
      <c r="G29" s="40"/>
      <c r="H29" s="43"/>
      <c r="I29" s="40"/>
      <c r="J29" s="40" t="str">
        <f>IF(I29&lt;&gt;"",VLOOKUP(I29,Tab위험률키[],2,FALSE), "")</f>
        <v/>
      </c>
      <c r="K29" s="40"/>
      <c r="L29" s="40"/>
      <c r="M29" s="40" t="str">
        <f>IF(L29&lt;&gt;"",VLOOKUP(L29,Tab위험률키[],2,FALSE), "")</f>
        <v/>
      </c>
      <c r="N29" s="40"/>
      <c r="O29" s="40"/>
      <c r="P29" s="40"/>
      <c r="Q29" s="40"/>
      <c r="R29" s="40" t="str">
        <f>IF(Q29&lt;&gt;"",VLOOKUP(Q29,Tab위험률키[],2,FALSE), "")</f>
        <v/>
      </c>
      <c r="S29" s="48"/>
    </row>
    <row r="30" spans="1:19">
      <c r="A30" s="47"/>
      <c r="B30" s="40"/>
      <c r="C30" s="40"/>
      <c r="D30" s="40"/>
      <c r="E30" s="40"/>
      <c r="F30" s="40"/>
      <c r="G30" s="40"/>
      <c r="H30" s="43"/>
      <c r="I30" s="40"/>
      <c r="J30" s="40" t="str">
        <f>IF(I30&lt;&gt;"",VLOOKUP(I30,Tab위험률키[],2,FALSE), "")</f>
        <v/>
      </c>
      <c r="K30" s="40"/>
      <c r="L30" s="40"/>
      <c r="M30" s="40" t="str">
        <f>IF(L30&lt;&gt;"",VLOOKUP(L30,Tab위험률키[],2,FALSE), "")</f>
        <v/>
      </c>
      <c r="N30" s="40"/>
      <c r="O30" s="40"/>
      <c r="P30" s="40"/>
      <c r="Q30" s="40"/>
      <c r="R30" s="40" t="str">
        <f>IF(Q30&lt;&gt;"",VLOOKUP(Q30,Tab위험률키[],2,FALSE), "")</f>
        <v/>
      </c>
      <c r="S30" s="48"/>
    </row>
    <row r="31" spans="1:19">
      <c r="A31" s="47"/>
      <c r="B31" s="40"/>
      <c r="C31" s="40"/>
      <c r="D31" s="40"/>
      <c r="E31" s="40"/>
      <c r="F31" s="40"/>
      <c r="G31" s="40"/>
      <c r="H31" s="43"/>
      <c r="I31" s="40"/>
      <c r="J31" s="40" t="str">
        <f>IF(I31&lt;&gt;"",VLOOKUP(I31,Tab위험률키[],2,FALSE), "")</f>
        <v/>
      </c>
      <c r="K31" s="40"/>
      <c r="L31" s="40"/>
      <c r="M31" s="40" t="str">
        <f>IF(L31&lt;&gt;"",VLOOKUP(L31,Tab위험률키[],2,FALSE), "")</f>
        <v/>
      </c>
      <c r="N31" s="40"/>
      <c r="O31" s="40"/>
      <c r="P31" s="40"/>
      <c r="Q31" s="40"/>
      <c r="R31" s="40" t="str">
        <f>IF(Q31&lt;&gt;"",VLOOKUP(Q31,Tab위험률키[],2,FALSE), "")</f>
        <v/>
      </c>
      <c r="S31" s="48"/>
    </row>
    <row r="32" spans="1:19">
      <c r="A32" s="47"/>
      <c r="B32" s="40"/>
      <c r="C32" s="40"/>
      <c r="D32" s="40"/>
      <c r="E32" s="40"/>
      <c r="F32" s="40"/>
      <c r="G32" s="40"/>
      <c r="H32" s="43"/>
      <c r="I32" s="40"/>
      <c r="J32" s="40" t="str">
        <f>IF(I32&lt;&gt;"",VLOOKUP(I32,Tab위험률키[],2,FALSE), "")</f>
        <v/>
      </c>
      <c r="K32" s="40"/>
      <c r="L32" s="40"/>
      <c r="M32" s="40" t="str">
        <f>IF(L32&lt;&gt;"",VLOOKUP(L32,Tab위험률키[],2,FALSE), "")</f>
        <v/>
      </c>
      <c r="N32" s="40"/>
      <c r="O32" s="40"/>
      <c r="P32" s="40"/>
      <c r="Q32" s="40"/>
      <c r="R32" s="40" t="str">
        <f>IF(Q32&lt;&gt;"",VLOOKUP(Q32,Tab위험률키[],2,FALSE), "")</f>
        <v/>
      </c>
      <c r="S32" s="48"/>
    </row>
    <row r="33" spans="1:19">
      <c r="A33" s="47"/>
      <c r="B33" s="40"/>
      <c r="C33" s="40"/>
      <c r="D33" s="40"/>
      <c r="E33" s="40"/>
      <c r="F33" s="40"/>
      <c r="G33" s="40"/>
      <c r="H33" s="43"/>
      <c r="I33" s="40"/>
      <c r="J33" s="40" t="str">
        <f>IF(I33&lt;&gt;"",VLOOKUP(I33,Tab위험률키[],2,FALSE), "")</f>
        <v/>
      </c>
      <c r="K33" s="40"/>
      <c r="L33" s="40"/>
      <c r="M33" s="40" t="str">
        <f>IF(L33&lt;&gt;"",VLOOKUP(L33,Tab위험률키[],2,FALSE), "")</f>
        <v/>
      </c>
      <c r="N33" s="40"/>
      <c r="O33" s="40"/>
      <c r="P33" s="40"/>
      <c r="Q33" s="40"/>
      <c r="R33" s="40" t="str">
        <f>IF(Q33&lt;&gt;"",VLOOKUP(Q33,Tab위험률키[],2,FALSE), "")</f>
        <v/>
      </c>
      <c r="S33" s="48"/>
    </row>
    <row r="34" spans="1:19">
      <c r="A34" s="47"/>
      <c r="B34" s="40"/>
      <c r="C34" s="40"/>
      <c r="D34" s="40"/>
      <c r="E34" s="40"/>
      <c r="F34" s="40"/>
      <c r="G34" s="40"/>
      <c r="H34" s="43"/>
      <c r="I34" s="40"/>
      <c r="J34" s="40" t="str">
        <f>IF(I34&lt;&gt;"",VLOOKUP(I34,Tab위험률키[],2,FALSE), "")</f>
        <v/>
      </c>
      <c r="K34" s="40"/>
      <c r="L34" s="40"/>
      <c r="M34" s="40" t="str">
        <f>IF(L34&lt;&gt;"",VLOOKUP(L34,Tab위험률키[],2,FALSE), "")</f>
        <v/>
      </c>
      <c r="N34" s="40"/>
      <c r="O34" s="40"/>
      <c r="P34" s="40"/>
      <c r="Q34" s="40"/>
      <c r="R34" s="40" t="str">
        <f>IF(Q34&lt;&gt;"",VLOOKUP(Q34,Tab위험률키[],2,FALSE), "")</f>
        <v/>
      </c>
      <c r="S34" s="48"/>
    </row>
    <row r="35" spans="1:19">
      <c r="A35" s="47"/>
      <c r="B35" s="40"/>
      <c r="C35" s="40"/>
      <c r="D35" s="40"/>
      <c r="E35" s="40"/>
      <c r="F35" s="40"/>
      <c r="G35" s="40"/>
      <c r="H35" s="43"/>
      <c r="I35" s="40"/>
      <c r="J35" s="40" t="str">
        <f>IF(I35&lt;&gt;"",VLOOKUP(I35,Tab위험률키[],2,FALSE), "")</f>
        <v/>
      </c>
      <c r="K35" s="40"/>
      <c r="L35" s="40"/>
      <c r="M35" s="40" t="str">
        <f>IF(L35&lt;&gt;"",VLOOKUP(L35,Tab위험률키[],2,FALSE), "")</f>
        <v/>
      </c>
      <c r="N35" s="40"/>
      <c r="O35" s="40"/>
      <c r="P35" s="40"/>
      <c r="Q35" s="40"/>
      <c r="R35" s="40" t="str">
        <f>IF(Q35&lt;&gt;"",VLOOKUP(Q35,Tab위험률키[],2,FALSE), "")</f>
        <v/>
      </c>
      <c r="S35" s="48"/>
    </row>
    <row r="36" spans="1:19">
      <c r="A36" s="47"/>
      <c r="B36" s="40"/>
      <c r="C36" s="40"/>
      <c r="D36" s="40"/>
      <c r="E36" s="40"/>
      <c r="F36" s="40"/>
      <c r="G36" s="40"/>
      <c r="H36" s="43"/>
      <c r="I36" s="40"/>
      <c r="J36" s="40" t="str">
        <f>IF(I36&lt;&gt;"",VLOOKUP(I36,Tab위험률키[],2,FALSE), "")</f>
        <v/>
      </c>
      <c r="K36" s="40"/>
      <c r="L36" s="40"/>
      <c r="M36" s="40" t="str">
        <f>IF(L36&lt;&gt;"",VLOOKUP(L36,Tab위험률키[],2,FALSE), "")</f>
        <v/>
      </c>
      <c r="N36" s="40"/>
      <c r="O36" s="40"/>
      <c r="P36" s="40"/>
      <c r="Q36" s="40"/>
      <c r="R36" s="40" t="str">
        <f>IF(Q36&lt;&gt;"",VLOOKUP(Q36,Tab위험률키[],2,FALSE), "")</f>
        <v/>
      </c>
      <c r="S36" s="48"/>
    </row>
    <row r="37" spans="1:19">
      <c r="A37" s="47"/>
      <c r="B37" s="40"/>
      <c r="C37" s="40"/>
      <c r="D37" s="40"/>
      <c r="E37" s="40"/>
      <c r="F37" s="40"/>
      <c r="G37" s="40"/>
      <c r="H37" s="43"/>
      <c r="I37" s="40"/>
      <c r="J37" s="40" t="str">
        <f>IF(I37&lt;&gt;"",VLOOKUP(I37,Tab위험률키[],2,FALSE), "")</f>
        <v/>
      </c>
      <c r="K37" s="40"/>
      <c r="L37" s="40"/>
      <c r="M37" s="40" t="str">
        <f>IF(L37&lt;&gt;"",VLOOKUP(L37,Tab위험률키[],2,FALSE), "")</f>
        <v/>
      </c>
      <c r="N37" s="40"/>
      <c r="O37" s="40"/>
      <c r="P37" s="40"/>
      <c r="Q37" s="40"/>
      <c r="R37" s="40" t="str">
        <f>IF(Q37&lt;&gt;"",VLOOKUP(Q37,Tab위험률키[],2,FALSE), "")</f>
        <v/>
      </c>
      <c r="S37" s="48"/>
    </row>
    <row r="38" spans="1:19">
      <c r="A38" s="47"/>
      <c r="B38" s="40"/>
      <c r="C38" s="40"/>
      <c r="D38" s="40"/>
      <c r="E38" s="40"/>
      <c r="F38" s="40"/>
      <c r="G38" s="40"/>
      <c r="H38" s="43"/>
      <c r="I38" s="40"/>
      <c r="J38" s="40" t="str">
        <f>IF(I38&lt;&gt;"",VLOOKUP(I38,Tab위험률키[],2,FALSE), "")</f>
        <v/>
      </c>
      <c r="K38" s="40"/>
      <c r="L38" s="40"/>
      <c r="M38" s="40" t="str">
        <f>IF(L38&lt;&gt;"",VLOOKUP(L38,Tab위험률키[],2,FALSE), "")</f>
        <v/>
      </c>
      <c r="N38" s="40"/>
      <c r="O38" s="40"/>
      <c r="P38" s="40"/>
      <c r="Q38" s="40"/>
      <c r="R38" s="40" t="str">
        <f>IF(Q38&lt;&gt;"",VLOOKUP(Q38,Tab위험률키[],2,FALSE), "")</f>
        <v/>
      </c>
      <c r="S38" s="48"/>
    </row>
    <row r="39" spans="1:19">
      <c r="A39" s="47"/>
      <c r="B39" s="40"/>
      <c r="C39" s="40"/>
      <c r="D39" s="40"/>
      <c r="E39" s="40"/>
      <c r="F39" s="40"/>
      <c r="G39" s="40"/>
      <c r="H39" s="43"/>
      <c r="I39" s="40"/>
      <c r="J39" s="40" t="str">
        <f>IF(I39&lt;&gt;"",VLOOKUP(I39,Tab위험률키[],2,FALSE), "")</f>
        <v/>
      </c>
      <c r="K39" s="40"/>
      <c r="L39" s="40"/>
      <c r="M39" s="40" t="str">
        <f>IF(L39&lt;&gt;"",VLOOKUP(L39,Tab위험률키[],2,FALSE), "")</f>
        <v/>
      </c>
      <c r="N39" s="40"/>
      <c r="O39" s="40"/>
      <c r="P39" s="40"/>
      <c r="Q39" s="40"/>
      <c r="R39" s="40" t="str">
        <f>IF(Q39&lt;&gt;"",VLOOKUP(Q39,Tab위험률키[],2,FALSE), "")</f>
        <v/>
      </c>
      <c r="S39" s="48"/>
    </row>
    <row r="40" spans="1:19">
      <c r="A40" s="47"/>
      <c r="B40" s="40"/>
      <c r="C40" s="40"/>
      <c r="D40" s="40"/>
      <c r="E40" s="40"/>
      <c r="F40" s="40"/>
      <c r="G40" s="40"/>
      <c r="H40" s="43"/>
      <c r="I40" s="40"/>
      <c r="J40" s="40" t="str">
        <f>IF(I40&lt;&gt;"",VLOOKUP(I40,Tab위험률키[],2,FALSE), "")</f>
        <v/>
      </c>
      <c r="K40" s="40"/>
      <c r="L40" s="40"/>
      <c r="M40" s="40" t="str">
        <f>IF(L40&lt;&gt;"",VLOOKUP(L40,Tab위험률키[],2,FALSE), "")</f>
        <v/>
      </c>
      <c r="N40" s="40"/>
      <c r="O40" s="40"/>
      <c r="P40" s="40"/>
      <c r="Q40" s="40"/>
      <c r="R40" s="40" t="str">
        <f>IF(Q40&lt;&gt;"",VLOOKUP(Q40,Tab위험률키[],2,FALSE), "")</f>
        <v/>
      </c>
      <c r="S40" s="48"/>
    </row>
    <row r="41" spans="1:19">
      <c r="A41" s="47"/>
      <c r="B41" s="40"/>
      <c r="C41" s="40"/>
      <c r="D41" s="40"/>
      <c r="E41" s="40"/>
      <c r="F41" s="40"/>
      <c r="G41" s="40"/>
      <c r="H41" s="43"/>
      <c r="I41" s="40"/>
      <c r="J41" s="40" t="str">
        <f>IF(I41&lt;&gt;"",VLOOKUP(I41,Tab위험률키[],2,FALSE), "")</f>
        <v/>
      </c>
      <c r="K41" s="40"/>
      <c r="L41" s="40"/>
      <c r="M41" s="40" t="str">
        <f>IF(L41&lt;&gt;"",VLOOKUP(L41,Tab위험률키[],2,FALSE), "")</f>
        <v/>
      </c>
      <c r="N41" s="40"/>
      <c r="O41" s="40"/>
      <c r="P41" s="40"/>
      <c r="Q41" s="40"/>
      <c r="R41" s="40" t="str">
        <f>IF(Q41&lt;&gt;"",VLOOKUP(Q41,Tab위험률키[],2,FALSE), "")</f>
        <v/>
      </c>
      <c r="S41" s="48"/>
    </row>
    <row r="42" spans="1:19">
      <c r="A42" s="47"/>
      <c r="B42" s="40"/>
      <c r="C42" s="40"/>
      <c r="D42" s="40"/>
      <c r="E42" s="40"/>
      <c r="F42" s="40"/>
      <c r="G42" s="40"/>
      <c r="H42" s="43"/>
      <c r="I42" s="40"/>
      <c r="J42" s="40" t="str">
        <f>IF(I42&lt;&gt;"",VLOOKUP(I42,Tab위험률키[],2,FALSE), "")</f>
        <v/>
      </c>
      <c r="K42" s="40"/>
      <c r="L42" s="40"/>
      <c r="M42" s="40" t="str">
        <f>IF(L42&lt;&gt;"",VLOOKUP(L42,Tab위험률키[],2,FALSE), "")</f>
        <v/>
      </c>
      <c r="N42" s="40"/>
      <c r="O42" s="40"/>
      <c r="P42" s="40"/>
      <c r="Q42" s="40"/>
      <c r="R42" s="40" t="str">
        <f>IF(Q42&lt;&gt;"",VLOOKUP(Q42,Tab위험률키[],2,FALSE), "")</f>
        <v/>
      </c>
      <c r="S42" s="48"/>
    </row>
    <row r="43" spans="1:19">
      <c r="A43" s="47"/>
      <c r="B43" s="40"/>
      <c r="C43" s="40"/>
      <c r="D43" s="40"/>
      <c r="E43" s="40"/>
      <c r="F43" s="40"/>
      <c r="G43" s="40"/>
      <c r="H43" s="43"/>
      <c r="I43" s="40"/>
      <c r="J43" s="40" t="str">
        <f>IF(I43&lt;&gt;"",VLOOKUP(I43,Tab위험률키[],2,FALSE), "")</f>
        <v/>
      </c>
      <c r="K43" s="40"/>
      <c r="L43" s="40"/>
      <c r="M43" s="40" t="str">
        <f>IF(L43&lt;&gt;"",VLOOKUP(L43,Tab위험률키[],2,FALSE), "")</f>
        <v/>
      </c>
      <c r="N43" s="40"/>
      <c r="O43" s="40"/>
      <c r="P43" s="40"/>
      <c r="Q43" s="40"/>
      <c r="R43" s="40" t="str">
        <f>IF(Q43&lt;&gt;"",VLOOKUP(Q43,Tab위험률키[],2,FALSE), "")</f>
        <v/>
      </c>
      <c r="S43" s="48"/>
    </row>
    <row r="44" spans="1:19">
      <c r="A44" s="47"/>
      <c r="B44" s="40"/>
      <c r="C44" s="40"/>
      <c r="D44" s="40"/>
      <c r="E44" s="40"/>
      <c r="F44" s="40"/>
      <c r="G44" s="40"/>
      <c r="H44" s="43"/>
      <c r="I44" s="40"/>
      <c r="J44" s="40" t="str">
        <f>IF(I44&lt;&gt;"",VLOOKUP(I44,Tab위험률키[],2,FALSE), "")</f>
        <v/>
      </c>
      <c r="K44" s="40"/>
      <c r="L44" s="40"/>
      <c r="M44" s="40" t="str">
        <f>IF(L44&lt;&gt;"",VLOOKUP(L44,Tab위험률키[],2,FALSE), "")</f>
        <v/>
      </c>
      <c r="N44" s="40"/>
      <c r="O44" s="40"/>
      <c r="P44" s="40"/>
      <c r="Q44" s="40"/>
      <c r="R44" s="40" t="str">
        <f>IF(Q44&lt;&gt;"",VLOOKUP(Q44,Tab위험률키[],2,FALSE), "")</f>
        <v/>
      </c>
      <c r="S44" s="48"/>
    </row>
    <row r="45" spans="1:19">
      <c r="A45" s="47"/>
      <c r="B45" s="40"/>
      <c r="C45" s="40"/>
      <c r="D45" s="40"/>
      <c r="E45" s="40"/>
      <c r="F45" s="40"/>
      <c r="G45" s="40"/>
      <c r="H45" s="43"/>
      <c r="I45" s="40"/>
      <c r="J45" s="40" t="str">
        <f>IF(I45&lt;&gt;"",VLOOKUP(I45,Tab위험률키[],2,FALSE), "")</f>
        <v/>
      </c>
      <c r="K45" s="40"/>
      <c r="L45" s="40"/>
      <c r="M45" s="40" t="str">
        <f>IF(L45&lt;&gt;"",VLOOKUP(L45,Tab위험률키[],2,FALSE), "")</f>
        <v/>
      </c>
      <c r="N45" s="40"/>
      <c r="O45" s="40"/>
      <c r="P45" s="40"/>
      <c r="Q45" s="40"/>
      <c r="R45" s="40" t="str">
        <f>IF(Q45&lt;&gt;"",VLOOKUP(Q45,Tab위험률키[],2,FALSE), "")</f>
        <v/>
      </c>
      <c r="S45" s="48"/>
    </row>
    <row r="46" spans="1:19">
      <c r="A46" s="47"/>
      <c r="B46" s="40"/>
      <c r="C46" s="40"/>
      <c r="D46" s="40"/>
      <c r="E46" s="40"/>
      <c r="F46" s="40"/>
      <c r="G46" s="40"/>
      <c r="H46" s="43"/>
      <c r="I46" s="40"/>
      <c r="J46" s="40" t="str">
        <f>IF(I46&lt;&gt;"",VLOOKUP(I46,Tab위험률키[],2,FALSE), "")</f>
        <v/>
      </c>
      <c r="K46" s="40"/>
      <c r="L46" s="40"/>
      <c r="M46" s="40" t="str">
        <f>IF(L46&lt;&gt;"",VLOOKUP(L46,Tab위험률키[],2,FALSE), "")</f>
        <v/>
      </c>
      <c r="N46" s="40"/>
      <c r="O46" s="40"/>
      <c r="P46" s="40"/>
      <c r="Q46" s="40"/>
      <c r="R46" s="40" t="str">
        <f>IF(Q46&lt;&gt;"",VLOOKUP(Q46,Tab위험률키[],2,FALSE), "")</f>
        <v/>
      </c>
      <c r="S46" s="48"/>
    </row>
    <row r="47" spans="1:19">
      <c r="A47" s="47"/>
      <c r="B47" s="40"/>
      <c r="C47" s="40"/>
      <c r="D47" s="40"/>
      <c r="E47" s="40"/>
      <c r="F47" s="40"/>
      <c r="G47" s="40"/>
      <c r="H47" s="43"/>
      <c r="I47" s="40"/>
      <c r="J47" s="40" t="str">
        <f>IF(I47&lt;&gt;"",VLOOKUP(I47,Tab위험률키[],2,FALSE), "")</f>
        <v/>
      </c>
      <c r="K47" s="40"/>
      <c r="L47" s="40"/>
      <c r="M47" s="40" t="str">
        <f>IF(L47&lt;&gt;"",VLOOKUP(L47,Tab위험률키[],2,FALSE), "")</f>
        <v/>
      </c>
      <c r="N47" s="40"/>
      <c r="O47" s="40"/>
      <c r="P47" s="40"/>
      <c r="Q47" s="40"/>
      <c r="R47" s="40" t="str">
        <f>IF(Q47&lt;&gt;"",VLOOKUP(Q47,Tab위험률키[],2,FALSE), "")</f>
        <v/>
      </c>
      <c r="S47" s="48"/>
    </row>
    <row r="48" spans="1:19">
      <c r="A48" s="47"/>
      <c r="B48" s="40"/>
      <c r="C48" s="40"/>
      <c r="D48" s="40"/>
      <c r="E48" s="40"/>
      <c r="F48" s="40"/>
      <c r="G48" s="40"/>
      <c r="H48" s="43"/>
      <c r="I48" s="40"/>
      <c r="J48" s="40" t="str">
        <f>IF(I48&lt;&gt;"",VLOOKUP(I48,Tab위험률키[],2,FALSE), "")</f>
        <v/>
      </c>
      <c r="K48" s="40"/>
      <c r="L48" s="40"/>
      <c r="M48" s="40" t="str">
        <f>IF(L48&lt;&gt;"",VLOOKUP(L48,Tab위험률키[],2,FALSE), "")</f>
        <v/>
      </c>
      <c r="N48" s="40"/>
      <c r="O48" s="40"/>
      <c r="P48" s="40"/>
      <c r="Q48" s="40"/>
      <c r="R48" s="40" t="str">
        <f>IF(Q48&lt;&gt;"",VLOOKUP(Q48,Tab위험률키[],2,FALSE), "")</f>
        <v/>
      </c>
      <c r="S48" s="48"/>
    </row>
    <row r="49" spans="1:19">
      <c r="A49" s="47"/>
      <c r="B49" s="40"/>
      <c r="C49" s="40"/>
      <c r="D49" s="40"/>
      <c r="E49" s="40"/>
      <c r="F49" s="40"/>
      <c r="G49" s="40"/>
      <c r="H49" s="43"/>
      <c r="I49" s="40"/>
      <c r="J49" s="40" t="str">
        <f>IF(I49&lt;&gt;"",VLOOKUP(I49,Tab위험률키[],2,FALSE), "")</f>
        <v/>
      </c>
      <c r="K49" s="40"/>
      <c r="L49" s="40"/>
      <c r="M49" s="40" t="str">
        <f>IF(L49&lt;&gt;"",VLOOKUP(L49,Tab위험률키[],2,FALSE), "")</f>
        <v/>
      </c>
      <c r="N49" s="40"/>
      <c r="O49" s="40"/>
      <c r="P49" s="40"/>
      <c r="Q49" s="40"/>
      <c r="R49" s="40" t="str">
        <f>IF(Q49&lt;&gt;"",VLOOKUP(Q49,Tab위험률키[],2,FALSE), "")</f>
        <v/>
      </c>
      <c r="S49" s="48"/>
    </row>
    <row r="50" spans="1:19">
      <c r="A50" s="47"/>
      <c r="B50" s="40"/>
      <c r="C50" s="40"/>
      <c r="D50" s="40"/>
      <c r="E50" s="40"/>
      <c r="F50" s="40"/>
      <c r="G50" s="40"/>
      <c r="H50" s="43"/>
      <c r="I50" s="40"/>
      <c r="J50" s="40" t="str">
        <f>IF(I50&lt;&gt;"",VLOOKUP(I50,Tab위험률키[],2,FALSE), "")</f>
        <v/>
      </c>
      <c r="K50" s="40"/>
      <c r="L50" s="40"/>
      <c r="M50" s="40" t="str">
        <f>IF(L50&lt;&gt;"",VLOOKUP(L50,Tab위험률키[],2,FALSE), "")</f>
        <v/>
      </c>
      <c r="N50" s="40"/>
      <c r="O50" s="40"/>
      <c r="P50" s="40"/>
      <c r="Q50" s="40"/>
      <c r="R50" s="40" t="str">
        <f>IF(Q50&lt;&gt;"",VLOOKUP(Q50,Tab위험률키[],2,FALSE), "")</f>
        <v/>
      </c>
      <c r="S50" s="48"/>
    </row>
    <row r="51" spans="1:19">
      <c r="A51" s="47"/>
      <c r="B51" s="40"/>
      <c r="C51" s="40"/>
      <c r="D51" s="40"/>
      <c r="E51" s="40"/>
      <c r="F51" s="40"/>
      <c r="G51" s="40"/>
      <c r="H51" s="43"/>
      <c r="I51" s="40"/>
      <c r="J51" s="40" t="str">
        <f>IF(I51&lt;&gt;"",VLOOKUP(I51,Tab위험률키[],2,FALSE), "")</f>
        <v/>
      </c>
      <c r="K51" s="40"/>
      <c r="L51" s="40"/>
      <c r="M51" s="40" t="str">
        <f>IF(L51&lt;&gt;"",VLOOKUP(L51,Tab위험률키[],2,FALSE), "")</f>
        <v/>
      </c>
      <c r="N51" s="40"/>
      <c r="O51" s="40"/>
      <c r="P51" s="40"/>
      <c r="Q51" s="40"/>
      <c r="R51" s="40" t="str">
        <f>IF(Q51&lt;&gt;"",VLOOKUP(Q51,Tab위험률키[],2,FALSE), "")</f>
        <v/>
      </c>
      <c r="S51" s="48"/>
    </row>
    <row r="52" spans="1:19">
      <c r="A52" s="47"/>
      <c r="B52" s="40"/>
      <c r="C52" s="40"/>
      <c r="D52" s="40"/>
      <c r="E52" s="40"/>
      <c r="F52" s="40"/>
      <c r="G52" s="40"/>
      <c r="H52" s="43"/>
      <c r="I52" s="40"/>
      <c r="J52" s="40" t="str">
        <f>IF(I52&lt;&gt;"",VLOOKUP(I52,Tab위험률키[],2,FALSE), "")</f>
        <v/>
      </c>
      <c r="K52" s="40"/>
      <c r="L52" s="40"/>
      <c r="M52" s="40" t="str">
        <f>IF(L52&lt;&gt;"",VLOOKUP(L52,Tab위험률키[],2,FALSE), "")</f>
        <v/>
      </c>
      <c r="N52" s="40"/>
      <c r="O52" s="40"/>
      <c r="P52" s="40"/>
      <c r="Q52" s="40"/>
      <c r="R52" s="40" t="str">
        <f>IF(Q52&lt;&gt;"",VLOOKUP(Q52,Tab위험률키[],2,FALSE), "")</f>
        <v/>
      </c>
      <c r="S52" s="48"/>
    </row>
    <row r="53" spans="1:19">
      <c r="A53" s="47"/>
      <c r="B53" s="40"/>
      <c r="C53" s="40"/>
      <c r="D53" s="40"/>
      <c r="E53" s="40"/>
      <c r="F53" s="40"/>
      <c r="G53" s="40"/>
      <c r="H53" s="43"/>
      <c r="I53" s="40"/>
      <c r="J53" s="40" t="str">
        <f>IF(I53&lt;&gt;"",VLOOKUP(I53,Tab위험률키[],2,FALSE), "")</f>
        <v/>
      </c>
      <c r="K53" s="40"/>
      <c r="L53" s="40"/>
      <c r="M53" s="40" t="str">
        <f>IF(L53&lt;&gt;"",VLOOKUP(L53,Tab위험률키[],2,FALSE), "")</f>
        <v/>
      </c>
      <c r="N53" s="40"/>
      <c r="O53" s="40"/>
      <c r="P53" s="40"/>
      <c r="Q53" s="40"/>
      <c r="R53" s="40" t="str">
        <f>IF(Q53&lt;&gt;"",VLOOKUP(Q53,Tab위험률키[],2,FALSE), "")</f>
        <v/>
      </c>
      <c r="S53" s="48"/>
    </row>
    <row r="54" spans="1:19">
      <c r="A54" s="47"/>
      <c r="B54" s="40"/>
      <c r="C54" s="40"/>
      <c r="D54" s="40"/>
      <c r="E54" s="40"/>
      <c r="F54" s="40"/>
      <c r="G54" s="40"/>
      <c r="H54" s="43"/>
      <c r="I54" s="40"/>
      <c r="J54" s="40" t="str">
        <f>IF(I54&lt;&gt;"",VLOOKUP(I54,Tab위험률키[],2,FALSE), "")</f>
        <v/>
      </c>
      <c r="K54" s="40"/>
      <c r="L54" s="40"/>
      <c r="M54" s="40" t="str">
        <f>IF(L54&lt;&gt;"",VLOOKUP(L54,Tab위험률키[],2,FALSE), "")</f>
        <v/>
      </c>
      <c r="N54" s="40"/>
      <c r="O54" s="40"/>
      <c r="P54" s="40"/>
      <c r="Q54" s="40"/>
      <c r="R54" s="40" t="str">
        <f>IF(Q54&lt;&gt;"",VLOOKUP(Q54,Tab위험률키[],2,FALSE), "")</f>
        <v/>
      </c>
      <c r="S54" s="48"/>
    </row>
    <row r="55" spans="1:19">
      <c r="A55" s="47"/>
      <c r="B55" s="40"/>
      <c r="C55" s="40"/>
      <c r="D55" s="40"/>
      <c r="E55" s="40"/>
      <c r="F55" s="40"/>
      <c r="G55" s="40"/>
      <c r="H55" s="43"/>
      <c r="I55" s="40"/>
      <c r="J55" s="40" t="str">
        <f>IF(I55&lt;&gt;"",VLOOKUP(I55,Tab위험률키[],2,FALSE), "")</f>
        <v/>
      </c>
      <c r="K55" s="40"/>
      <c r="L55" s="40"/>
      <c r="M55" s="40" t="str">
        <f>IF(L55&lt;&gt;"",VLOOKUP(L55,Tab위험률키[],2,FALSE), "")</f>
        <v/>
      </c>
      <c r="N55" s="40"/>
      <c r="O55" s="40"/>
      <c r="P55" s="40"/>
      <c r="Q55" s="40"/>
      <c r="R55" s="40" t="str">
        <f>IF(Q55&lt;&gt;"",VLOOKUP(Q55,Tab위험률키[],2,FALSE), "")</f>
        <v/>
      </c>
      <c r="S55" s="48"/>
    </row>
    <row r="56" spans="1:19">
      <c r="A56" s="47"/>
      <c r="B56" s="40"/>
      <c r="C56" s="40"/>
      <c r="D56" s="40"/>
      <c r="E56" s="40"/>
      <c r="F56" s="40"/>
      <c r="G56" s="40"/>
      <c r="H56" s="43"/>
      <c r="I56" s="40"/>
      <c r="J56" s="40" t="str">
        <f>IF(I56&lt;&gt;"",VLOOKUP(I56,Tab위험률키[],2,FALSE), "")</f>
        <v/>
      </c>
      <c r="K56" s="40"/>
      <c r="L56" s="40"/>
      <c r="M56" s="40" t="str">
        <f>IF(L56&lt;&gt;"",VLOOKUP(L56,Tab위험률키[],2,FALSE), "")</f>
        <v/>
      </c>
      <c r="N56" s="40"/>
      <c r="O56" s="40"/>
      <c r="P56" s="40"/>
      <c r="Q56" s="40"/>
      <c r="R56" s="40" t="str">
        <f>IF(Q56&lt;&gt;"",VLOOKUP(Q56,Tab위험률키[],2,FALSE), "")</f>
        <v/>
      </c>
      <c r="S56" s="48"/>
    </row>
    <row r="57" spans="1:19">
      <c r="A57" s="47"/>
      <c r="B57" s="40"/>
      <c r="C57" s="40"/>
      <c r="D57" s="40"/>
      <c r="E57" s="40"/>
      <c r="F57" s="40"/>
      <c r="G57" s="40"/>
      <c r="H57" s="43"/>
      <c r="I57" s="40"/>
      <c r="J57" s="40" t="str">
        <f>IF(I57&lt;&gt;"",VLOOKUP(I57,Tab위험률키[],2,FALSE), "")</f>
        <v/>
      </c>
      <c r="K57" s="40"/>
      <c r="L57" s="40"/>
      <c r="M57" s="40" t="str">
        <f>IF(L57&lt;&gt;"",VLOOKUP(L57,Tab위험률키[],2,FALSE), "")</f>
        <v/>
      </c>
      <c r="N57" s="40"/>
      <c r="O57" s="40"/>
      <c r="P57" s="40"/>
      <c r="Q57" s="40"/>
      <c r="R57" s="40" t="str">
        <f>IF(Q57&lt;&gt;"",VLOOKUP(Q57,Tab위험률키[],2,FALSE), "")</f>
        <v/>
      </c>
      <c r="S57" s="48"/>
    </row>
    <row r="58" spans="1:19">
      <c r="A58" s="47"/>
      <c r="B58" s="40"/>
      <c r="C58" s="40"/>
      <c r="D58" s="40"/>
      <c r="E58" s="40"/>
      <c r="F58" s="40"/>
      <c r="G58" s="40"/>
      <c r="H58" s="43"/>
      <c r="I58" s="40"/>
      <c r="J58" s="40" t="str">
        <f>IF(I58&lt;&gt;"",VLOOKUP(I58,Tab위험률키[],2,FALSE), "")</f>
        <v/>
      </c>
      <c r="K58" s="40"/>
      <c r="L58" s="40"/>
      <c r="M58" s="40" t="str">
        <f>IF(L58&lt;&gt;"",VLOOKUP(L58,Tab위험률키[],2,FALSE), "")</f>
        <v/>
      </c>
      <c r="N58" s="40"/>
      <c r="O58" s="40"/>
      <c r="P58" s="40"/>
      <c r="Q58" s="40"/>
      <c r="R58" s="40" t="str">
        <f>IF(Q58&lt;&gt;"",VLOOKUP(Q58,Tab위험률키[],2,FALSE), "")</f>
        <v/>
      </c>
      <c r="S58" s="48"/>
    </row>
    <row r="59" spans="1:19">
      <c r="A59" s="47"/>
      <c r="B59" s="40"/>
      <c r="C59" s="40"/>
      <c r="D59" s="40"/>
      <c r="E59" s="40"/>
      <c r="F59" s="40"/>
      <c r="G59" s="40"/>
      <c r="H59" s="43"/>
      <c r="I59" s="40"/>
      <c r="J59" s="40" t="str">
        <f>IF(I59&lt;&gt;"",VLOOKUP(I59,Tab위험률키[],2,FALSE), "")</f>
        <v/>
      </c>
      <c r="K59" s="40"/>
      <c r="L59" s="40"/>
      <c r="M59" s="40" t="str">
        <f>IF(L59&lt;&gt;"",VLOOKUP(L59,Tab위험률키[],2,FALSE), "")</f>
        <v/>
      </c>
      <c r="N59" s="40"/>
      <c r="O59" s="40"/>
      <c r="P59" s="40"/>
      <c r="Q59" s="40"/>
      <c r="R59" s="40" t="str">
        <f>IF(Q59&lt;&gt;"",VLOOKUP(Q59,Tab위험률키[],2,FALSE), "")</f>
        <v/>
      </c>
      <c r="S59" s="48"/>
    </row>
    <row r="60" spans="1:19">
      <c r="A60" s="47"/>
      <c r="B60" s="40"/>
      <c r="C60" s="40"/>
      <c r="D60" s="40"/>
      <c r="E60" s="40"/>
      <c r="F60" s="40"/>
      <c r="G60" s="40"/>
      <c r="H60" s="43"/>
      <c r="I60" s="40"/>
      <c r="J60" s="40" t="str">
        <f>IF(I60&lt;&gt;"",VLOOKUP(I60,Tab위험률키[],2,FALSE), "")</f>
        <v/>
      </c>
      <c r="K60" s="40"/>
      <c r="L60" s="40"/>
      <c r="M60" s="40" t="str">
        <f>IF(L60&lt;&gt;"",VLOOKUP(L60,Tab위험률키[],2,FALSE), "")</f>
        <v/>
      </c>
      <c r="N60" s="40"/>
      <c r="O60" s="40"/>
      <c r="P60" s="40"/>
      <c r="Q60" s="40"/>
      <c r="R60" s="40" t="str">
        <f>IF(Q60&lt;&gt;"",VLOOKUP(Q60,Tab위험률키[],2,FALSE), "")</f>
        <v/>
      </c>
      <c r="S60" s="48"/>
    </row>
    <row r="61" spans="1:19">
      <c r="A61" s="47"/>
      <c r="B61" s="40"/>
      <c r="C61" s="40"/>
      <c r="D61" s="40"/>
      <c r="E61" s="40"/>
      <c r="F61" s="40"/>
      <c r="G61" s="40"/>
      <c r="H61" s="43"/>
      <c r="I61" s="40"/>
      <c r="J61" s="40" t="str">
        <f>IF(I61&lt;&gt;"",VLOOKUP(I61,Tab위험률키[],2,FALSE), "")</f>
        <v/>
      </c>
      <c r="K61" s="40"/>
      <c r="L61" s="40"/>
      <c r="M61" s="40" t="str">
        <f>IF(L61&lt;&gt;"",VLOOKUP(L61,Tab위험률키[],2,FALSE), "")</f>
        <v/>
      </c>
      <c r="N61" s="40"/>
      <c r="O61" s="40"/>
      <c r="P61" s="40"/>
      <c r="Q61" s="40"/>
      <c r="R61" s="40" t="str">
        <f>IF(Q61&lt;&gt;"",VLOOKUP(Q61,Tab위험률키[],2,FALSE), "")</f>
        <v/>
      </c>
      <c r="S61" s="48"/>
    </row>
    <row r="62" spans="1:19">
      <c r="A62" s="47"/>
      <c r="B62" s="40"/>
      <c r="C62" s="40"/>
      <c r="D62" s="40"/>
      <c r="E62" s="40"/>
      <c r="F62" s="40"/>
      <c r="G62" s="40"/>
      <c r="H62" s="43"/>
      <c r="I62" s="40"/>
      <c r="J62" s="40" t="str">
        <f>IF(I62&lt;&gt;"",VLOOKUP(I62,Tab위험률키[],2,FALSE), "")</f>
        <v/>
      </c>
      <c r="K62" s="40"/>
      <c r="L62" s="40"/>
      <c r="M62" s="40" t="str">
        <f>IF(L62&lt;&gt;"",VLOOKUP(L62,Tab위험률키[],2,FALSE), "")</f>
        <v/>
      </c>
      <c r="N62" s="40"/>
      <c r="O62" s="40"/>
      <c r="P62" s="40"/>
      <c r="Q62" s="40"/>
      <c r="R62" s="40" t="str">
        <f>IF(Q62&lt;&gt;"",VLOOKUP(Q62,Tab위험률키[],2,FALSE), "")</f>
        <v/>
      </c>
      <c r="S62" s="48"/>
    </row>
    <row r="63" spans="1:19">
      <c r="A63" s="47"/>
      <c r="B63" s="40"/>
      <c r="C63" s="40"/>
      <c r="D63" s="40"/>
      <c r="E63" s="40"/>
      <c r="F63" s="40"/>
      <c r="G63" s="40"/>
      <c r="H63" s="43"/>
      <c r="I63" s="40"/>
      <c r="J63" s="40" t="str">
        <f>IF(I63&lt;&gt;"",VLOOKUP(I63,Tab위험률키[],2,FALSE), "")</f>
        <v/>
      </c>
      <c r="K63" s="40"/>
      <c r="L63" s="40"/>
      <c r="M63" s="40" t="str">
        <f>IF(L63&lt;&gt;"",VLOOKUP(L63,Tab위험률키[],2,FALSE), "")</f>
        <v/>
      </c>
      <c r="N63" s="40"/>
      <c r="O63" s="40"/>
      <c r="P63" s="40"/>
      <c r="Q63" s="40"/>
      <c r="R63" s="40" t="str">
        <f>IF(Q63&lt;&gt;"",VLOOKUP(Q63,Tab위험률키[],2,FALSE), "")</f>
        <v/>
      </c>
      <c r="S63" s="48"/>
    </row>
    <row r="64" spans="1:19">
      <c r="A64" s="47"/>
      <c r="B64" s="40"/>
      <c r="C64" s="40"/>
      <c r="D64" s="40"/>
      <c r="E64" s="40"/>
      <c r="F64" s="40"/>
      <c r="G64" s="40"/>
      <c r="H64" s="43"/>
      <c r="I64" s="40"/>
      <c r="J64" s="40" t="str">
        <f>IF(I64&lt;&gt;"",VLOOKUP(I64,Tab위험률키[],2,FALSE), "")</f>
        <v/>
      </c>
      <c r="K64" s="40"/>
      <c r="L64" s="40"/>
      <c r="M64" s="40" t="str">
        <f>IF(L64&lt;&gt;"",VLOOKUP(L64,Tab위험률키[],2,FALSE), "")</f>
        <v/>
      </c>
      <c r="N64" s="40"/>
      <c r="O64" s="40"/>
      <c r="P64" s="40"/>
      <c r="Q64" s="40"/>
      <c r="R64" s="40" t="str">
        <f>IF(Q64&lt;&gt;"",VLOOKUP(Q64,Tab위험률키[],2,FALSE), "")</f>
        <v/>
      </c>
      <c r="S64" s="48"/>
    </row>
    <row r="65" spans="1:19">
      <c r="A65" s="47"/>
      <c r="B65" s="40"/>
      <c r="C65" s="40"/>
      <c r="D65" s="40"/>
      <c r="E65" s="40"/>
      <c r="F65" s="40"/>
      <c r="G65" s="40"/>
      <c r="H65" s="43"/>
      <c r="I65" s="40"/>
      <c r="J65" s="40" t="str">
        <f>IF(I65&lt;&gt;"",VLOOKUP(I65,Tab위험률키[],2,FALSE), "")</f>
        <v/>
      </c>
      <c r="K65" s="40"/>
      <c r="L65" s="40"/>
      <c r="M65" s="40" t="str">
        <f>IF(L65&lt;&gt;"",VLOOKUP(L65,Tab위험률키[],2,FALSE), "")</f>
        <v/>
      </c>
      <c r="N65" s="40"/>
      <c r="O65" s="40"/>
      <c r="P65" s="40"/>
      <c r="Q65" s="40"/>
      <c r="R65" s="40" t="str">
        <f>IF(Q65&lt;&gt;"",VLOOKUP(Q65,Tab위험률키[],2,FALSE), "")</f>
        <v/>
      </c>
      <c r="S65" s="48"/>
    </row>
    <row r="66" spans="1:19">
      <c r="A66" s="47"/>
      <c r="B66" s="40"/>
      <c r="C66" s="40"/>
      <c r="D66" s="40"/>
      <c r="E66" s="40"/>
      <c r="F66" s="40"/>
      <c r="G66" s="40"/>
      <c r="H66" s="43"/>
      <c r="I66" s="40"/>
      <c r="J66" s="40" t="str">
        <f>IF(I66&lt;&gt;"",VLOOKUP(I66,Tab위험률키[],2,FALSE), "")</f>
        <v/>
      </c>
      <c r="K66" s="40"/>
      <c r="L66" s="40"/>
      <c r="M66" s="40" t="str">
        <f>IF(L66&lt;&gt;"",VLOOKUP(L66,Tab위험률키[],2,FALSE), "")</f>
        <v/>
      </c>
      <c r="N66" s="40"/>
      <c r="O66" s="40"/>
      <c r="P66" s="40"/>
      <c r="Q66" s="40"/>
      <c r="R66" s="40" t="str">
        <f>IF(Q66&lt;&gt;"",VLOOKUP(Q66,Tab위험률키[],2,FALSE), "")</f>
        <v/>
      </c>
      <c r="S66" s="48"/>
    </row>
    <row r="67" spans="1:19">
      <c r="A67" s="47"/>
      <c r="B67" s="40"/>
      <c r="C67" s="40"/>
      <c r="D67" s="40"/>
      <c r="E67" s="40"/>
      <c r="F67" s="40"/>
      <c r="G67" s="40"/>
      <c r="H67" s="43"/>
      <c r="I67" s="40"/>
      <c r="J67" s="40" t="str">
        <f>IF(I67&lt;&gt;"",VLOOKUP(I67,Tab위험률키[],2,FALSE), "")</f>
        <v/>
      </c>
      <c r="K67" s="40"/>
      <c r="L67" s="40"/>
      <c r="M67" s="40" t="str">
        <f>IF(L67&lt;&gt;"",VLOOKUP(L67,Tab위험률키[],2,FALSE), "")</f>
        <v/>
      </c>
      <c r="N67" s="40"/>
      <c r="O67" s="40"/>
      <c r="P67" s="40"/>
      <c r="Q67" s="40"/>
      <c r="R67" s="40" t="str">
        <f>IF(Q67&lt;&gt;"",VLOOKUP(Q67,Tab위험률키[],2,FALSE), "")</f>
        <v/>
      </c>
      <c r="S67" s="48"/>
    </row>
    <row r="68" spans="1:19">
      <c r="A68" s="47"/>
      <c r="B68" s="40"/>
      <c r="C68" s="40"/>
      <c r="D68" s="40"/>
      <c r="E68" s="40"/>
      <c r="F68" s="40"/>
      <c r="G68" s="40"/>
      <c r="H68" s="43"/>
      <c r="I68" s="40"/>
      <c r="J68" s="40" t="str">
        <f>IF(I68&lt;&gt;"",VLOOKUP(I68,Tab위험률키[],2,FALSE), "")</f>
        <v/>
      </c>
      <c r="K68" s="40"/>
      <c r="L68" s="40"/>
      <c r="M68" s="40" t="str">
        <f>IF(L68&lt;&gt;"",VLOOKUP(L68,Tab위험률키[],2,FALSE), "")</f>
        <v/>
      </c>
      <c r="N68" s="40"/>
      <c r="O68" s="40"/>
      <c r="P68" s="40"/>
      <c r="Q68" s="40"/>
      <c r="R68" s="40" t="str">
        <f>IF(Q68&lt;&gt;"",VLOOKUP(Q68,Tab위험률키[],2,FALSE), "")</f>
        <v/>
      </c>
      <c r="S68" s="48"/>
    </row>
    <row r="69" spans="1:19">
      <c r="A69" s="47"/>
      <c r="B69" s="40"/>
      <c r="C69" s="40"/>
      <c r="D69" s="40"/>
      <c r="E69" s="40"/>
      <c r="F69" s="40"/>
      <c r="G69" s="40"/>
      <c r="H69" s="43"/>
      <c r="I69" s="40"/>
      <c r="J69" s="40" t="str">
        <f>IF(I69&lt;&gt;"",VLOOKUP(I69,Tab위험률키[],2,FALSE), "")</f>
        <v/>
      </c>
      <c r="K69" s="40"/>
      <c r="L69" s="40"/>
      <c r="M69" s="40" t="str">
        <f>IF(L69&lt;&gt;"",VLOOKUP(L69,Tab위험률키[],2,FALSE), "")</f>
        <v/>
      </c>
      <c r="N69" s="40"/>
      <c r="O69" s="40"/>
      <c r="P69" s="40"/>
      <c r="Q69" s="40"/>
      <c r="R69" s="40" t="str">
        <f>IF(Q69&lt;&gt;"",VLOOKUP(Q69,Tab위험률키[],2,FALSE), "")</f>
        <v/>
      </c>
      <c r="S69" s="48"/>
    </row>
    <row r="70" spans="1:19">
      <c r="A70" s="47"/>
      <c r="B70" s="40"/>
      <c r="C70" s="40"/>
      <c r="D70" s="40"/>
      <c r="E70" s="40"/>
      <c r="F70" s="40"/>
      <c r="G70" s="40"/>
      <c r="H70" s="43"/>
      <c r="I70" s="40"/>
      <c r="J70" s="40" t="str">
        <f>IF(I70&lt;&gt;"",VLOOKUP(I70,Tab위험률키[],2,FALSE), "")</f>
        <v/>
      </c>
      <c r="K70" s="40"/>
      <c r="L70" s="40"/>
      <c r="M70" s="40" t="str">
        <f>IF(L70&lt;&gt;"",VLOOKUP(L70,Tab위험률키[],2,FALSE), "")</f>
        <v/>
      </c>
      <c r="N70" s="40"/>
      <c r="O70" s="40"/>
      <c r="P70" s="40"/>
      <c r="Q70" s="40"/>
      <c r="R70" s="40" t="str">
        <f>IF(Q70&lt;&gt;"",VLOOKUP(Q70,Tab위험률키[],2,FALSE), "")</f>
        <v/>
      </c>
      <c r="S70" s="48"/>
    </row>
    <row r="71" spans="1:19">
      <c r="A71" s="47"/>
      <c r="B71" s="40"/>
      <c r="C71" s="40"/>
      <c r="D71" s="40"/>
      <c r="E71" s="40"/>
      <c r="F71" s="40"/>
      <c r="G71" s="40"/>
      <c r="H71" s="43"/>
      <c r="I71" s="40"/>
      <c r="J71" s="40" t="str">
        <f>IF(I71&lt;&gt;"",VLOOKUP(I71,Tab위험률키[],2,FALSE), "")</f>
        <v/>
      </c>
      <c r="K71" s="40"/>
      <c r="L71" s="40"/>
      <c r="M71" s="40" t="str">
        <f>IF(L71&lt;&gt;"",VLOOKUP(L71,Tab위험률키[],2,FALSE), "")</f>
        <v/>
      </c>
      <c r="N71" s="40"/>
      <c r="O71" s="40"/>
      <c r="P71" s="40"/>
      <c r="Q71" s="40"/>
      <c r="R71" s="40" t="str">
        <f>IF(Q71&lt;&gt;"",VLOOKUP(Q71,Tab위험률키[],2,FALSE), "")</f>
        <v/>
      </c>
      <c r="S71" s="48"/>
    </row>
    <row r="72" spans="1:19">
      <c r="A72" s="47"/>
      <c r="B72" s="40"/>
      <c r="C72" s="40"/>
      <c r="D72" s="40"/>
      <c r="E72" s="40"/>
      <c r="F72" s="40"/>
      <c r="G72" s="40"/>
      <c r="H72" s="43"/>
      <c r="I72" s="40"/>
      <c r="J72" s="40" t="str">
        <f>IF(I72&lt;&gt;"",VLOOKUP(I72,Tab위험률키[],2,FALSE), "")</f>
        <v/>
      </c>
      <c r="K72" s="40"/>
      <c r="L72" s="40"/>
      <c r="M72" s="40" t="str">
        <f>IF(L72&lt;&gt;"",VLOOKUP(L72,Tab위험률키[],2,FALSE), "")</f>
        <v/>
      </c>
      <c r="N72" s="40"/>
      <c r="O72" s="40"/>
      <c r="P72" s="40"/>
      <c r="Q72" s="40"/>
      <c r="R72" s="40" t="str">
        <f>IF(Q72&lt;&gt;"",VLOOKUP(Q72,Tab위험률키[],2,FALSE), "")</f>
        <v/>
      </c>
      <c r="S72" s="48"/>
    </row>
    <row r="73" spans="1:19">
      <c r="A73" s="47"/>
      <c r="B73" s="40"/>
      <c r="C73" s="40"/>
      <c r="D73" s="40"/>
      <c r="E73" s="40"/>
      <c r="F73" s="40"/>
      <c r="G73" s="40"/>
      <c r="H73" s="43"/>
      <c r="I73" s="40"/>
      <c r="J73" s="40" t="str">
        <f>IF(I73&lt;&gt;"",VLOOKUP(I73,Tab위험률키[],2,FALSE), "")</f>
        <v/>
      </c>
      <c r="K73" s="40"/>
      <c r="L73" s="40"/>
      <c r="M73" s="40" t="str">
        <f>IF(L73&lt;&gt;"",VLOOKUP(L73,Tab위험률키[],2,FALSE), "")</f>
        <v/>
      </c>
      <c r="N73" s="40"/>
      <c r="O73" s="40"/>
      <c r="P73" s="40"/>
      <c r="Q73" s="40"/>
      <c r="R73" s="40" t="str">
        <f>IF(Q73&lt;&gt;"",VLOOKUP(Q73,Tab위험률키[],2,FALSE), "")</f>
        <v/>
      </c>
      <c r="S73" s="48"/>
    </row>
    <row r="74" spans="1:19">
      <c r="A74" s="47"/>
      <c r="B74" s="40"/>
      <c r="C74" s="40"/>
      <c r="D74" s="40"/>
      <c r="E74" s="40"/>
      <c r="F74" s="40"/>
      <c r="G74" s="40"/>
      <c r="H74" s="43"/>
      <c r="I74" s="40"/>
      <c r="J74" s="40" t="str">
        <f>IF(I74&lt;&gt;"",VLOOKUP(I74,Tab위험률키[],2,FALSE), "")</f>
        <v/>
      </c>
      <c r="K74" s="40"/>
      <c r="L74" s="40"/>
      <c r="M74" s="40" t="str">
        <f>IF(L74&lt;&gt;"",VLOOKUP(L74,Tab위험률키[],2,FALSE), "")</f>
        <v/>
      </c>
      <c r="N74" s="40"/>
      <c r="O74" s="40"/>
      <c r="P74" s="40"/>
      <c r="Q74" s="40"/>
      <c r="R74" s="40" t="str">
        <f>IF(Q74&lt;&gt;"",VLOOKUP(Q74,Tab위험률키[],2,FALSE), "")</f>
        <v/>
      </c>
      <c r="S74" s="48"/>
    </row>
    <row r="75" spans="1:19">
      <c r="A75" s="47"/>
      <c r="B75" s="40"/>
      <c r="C75" s="40"/>
      <c r="D75" s="40"/>
      <c r="E75" s="40"/>
      <c r="F75" s="40"/>
      <c r="G75" s="40"/>
      <c r="H75" s="43"/>
      <c r="I75" s="40"/>
      <c r="J75" s="40" t="str">
        <f>IF(I75&lt;&gt;"",VLOOKUP(I75,Tab위험률키[],2,FALSE), "")</f>
        <v/>
      </c>
      <c r="K75" s="40"/>
      <c r="L75" s="40"/>
      <c r="M75" s="40" t="str">
        <f>IF(L75&lt;&gt;"",VLOOKUP(L75,Tab위험률키[],2,FALSE), "")</f>
        <v/>
      </c>
      <c r="N75" s="40"/>
      <c r="O75" s="40"/>
      <c r="P75" s="40"/>
      <c r="Q75" s="40"/>
      <c r="R75" s="40" t="str">
        <f>IF(Q75&lt;&gt;"",VLOOKUP(Q75,Tab위험률키[],2,FALSE), "")</f>
        <v/>
      </c>
      <c r="S75" s="48"/>
    </row>
    <row r="76" spans="1:19">
      <c r="A76" s="47"/>
      <c r="B76" s="40"/>
      <c r="C76" s="40"/>
      <c r="D76" s="40"/>
      <c r="E76" s="40"/>
      <c r="F76" s="40"/>
      <c r="G76" s="40"/>
      <c r="H76" s="43"/>
      <c r="I76" s="40"/>
      <c r="J76" s="40" t="str">
        <f>IF(I76&lt;&gt;"",VLOOKUP(I76,Tab위험률키[],2,FALSE), "")</f>
        <v/>
      </c>
      <c r="K76" s="40"/>
      <c r="L76" s="40"/>
      <c r="M76" s="40" t="str">
        <f>IF(L76&lt;&gt;"",VLOOKUP(L76,Tab위험률키[],2,FALSE), "")</f>
        <v/>
      </c>
      <c r="N76" s="40"/>
      <c r="O76" s="40"/>
      <c r="P76" s="40"/>
      <c r="Q76" s="40"/>
      <c r="R76" s="40" t="str">
        <f>IF(Q76&lt;&gt;"",VLOOKUP(Q76,Tab위험률키[],2,FALSE), "")</f>
        <v/>
      </c>
      <c r="S76" s="48"/>
    </row>
    <row r="77" spans="1:19">
      <c r="A77" s="47"/>
      <c r="B77" s="40"/>
      <c r="C77" s="40"/>
      <c r="D77" s="40"/>
      <c r="E77" s="40"/>
      <c r="F77" s="40"/>
      <c r="G77" s="40"/>
      <c r="H77" s="43"/>
      <c r="I77" s="40"/>
      <c r="J77" s="40" t="str">
        <f>IF(I77&lt;&gt;"",VLOOKUP(I77,Tab위험률키[],2,FALSE), "")</f>
        <v/>
      </c>
      <c r="K77" s="40"/>
      <c r="L77" s="40"/>
      <c r="M77" s="40" t="str">
        <f>IF(L77&lt;&gt;"",VLOOKUP(L77,Tab위험률키[],2,FALSE), "")</f>
        <v/>
      </c>
      <c r="N77" s="40"/>
      <c r="O77" s="40"/>
      <c r="P77" s="40"/>
      <c r="Q77" s="40"/>
      <c r="R77" s="40" t="str">
        <f>IF(Q77&lt;&gt;"",VLOOKUP(Q77,Tab위험률키[],2,FALSE), "")</f>
        <v/>
      </c>
      <c r="S77" s="48"/>
    </row>
    <row r="78" spans="1:19">
      <c r="A78" s="47"/>
      <c r="B78" s="40"/>
      <c r="C78" s="40"/>
      <c r="D78" s="40"/>
      <c r="E78" s="40"/>
      <c r="F78" s="40"/>
      <c r="G78" s="40"/>
      <c r="H78" s="43"/>
      <c r="I78" s="40"/>
      <c r="J78" s="40" t="str">
        <f>IF(I78&lt;&gt;"",VLOOKUP(I78,Tab위험률키[],2,FALSE), "")</f>
        <v/>
      </c>
      <c r="K78" s="40"/>
      <c r="L78" s="40"/>
      <c r="M78" s="40" t="str">
        <f>IF(L78&lt;&gt;"",VLOOKUP(L78,Tab위험률키[],2,FALSE), "")</f>
        <v/>
      </c>
      <c r="N78" s="40"/>
      <c r="O78" s="40"/>
      <c r="P78" s="40"/>
      <c r="Q78" s="40"/>
      <c r="R78" s="40" t="str">
        <f>IF(Q78&lt;&gt;"",VLOOKUP(Q78,Tab위험률키[],2,FALSE), "")</f>
        <v/>
      </c>
      <c r="S78" s="48"/>
    </row>
    <row r="79" spans="1:19">
      <c r="A79" s="47"/>
      <c r="B79" s="40"/>
      <c r="C79" s="40"/>
      <c r="D79" s="40"/>
      <c r="E79" s="40"/>
      <c r="F79" s="40"/>
      <c r="G79" s="40"/>
      <c r="H79" s="43"/>
      <c r="I79" s="40"/>
      <c r="J79" s="40" t="str">
        <f>IF(I79&lt;&gt;"",VLOOKUP(I79,Tab위험률키[],2,FALSE), "")</f>
        <v/>
      </c>
      <c r="K79" s="40"/>
      <c r="L79" s="40"/>
      <c r="M79" s="40" t="str">
        <f>IF(L79&lt;&gt;"",VLOOKUP(L79,Tab위험률키[],2,FALSE), "")</f>
        <v/>
      </c>
      <c r="N79" s="40"/>
      <c r="O79" s="40"/>
      <c r="P79" s="40"/>
      <c r="Q79" s="40"/>
      <c r="R79" s="40" t="str">
        <f>IF(Q79&lt;&gt;"",VLOOKUP(Q79,Tab위험률키[],2,FALSE), "")</f>
        <v/>
      </c>
      <c r="S79" s="48"/>
    </row>
    <row r="80" spans="1:19">
      <c r="A80" s="47"/>
      <c r="B80" s="40"/>
      <c r="C80" s="40"/>
      <c r="D80" s="40"/>
      <c r="E80" s="40"/>
      <c r="F80" s="40"/>
      <c r="G80" s="40"/>
      <c r="H80" s="43"/>
      <c r="I80" s="40"/>
      <c r="J80" s="40" t="str">
        <f>IF(I80&lt;&gt;"",VLOOKUP(I80,Tab위험률키[],2,FALSE), "")</f>
        <v/>
      </c>
      <c r="K80" s="40"/>
      <c r="L80" s="40"/>
      <c r="M80" s="40" t="str">
        <f>IF(L80&lt;&gt;"",VLOOKUP(L80,Tab위험률키[],2,FALSE), "")</f>
        <v/>
      </c>
      <c r="N80" s="40"/>
      <c r="O80" s="40"/>
      <c r="P80" s="40"/>
      <c r="Q80" s="40"/>
      <c r="R80" s="40" t="str">
        <f>IF(Q80&lt;&gt;"",VLOOKUP(Q80,Tab위험률키[],2,FALSE), "")</f>
        <v/>
      </c>
      <c r="S80" s="48"/>
    </row>
    <row r="81" spans="1:19">
      <c r="A81" s="49"/>
      <c r="B81" s="41"/>
      <c r="C81" s="41"/>
      <c r="D81" s="41"/>
      <c r="E81" s="41"/>
      <c r="F81" s="41"/>
      <c r="G81" s="41"/>
      <c r="H81" s="44"/>
      <c r="I81" s="40"/>
      <c r="J81" s="40" t="str">
        <f>IF(I81&lt;&gt;"",VLOOKUP(I81,Tab위험률키[],2,FALSE), "")</f>
        <v/>
      </c>
      <c r="K81" s="40"/>
      <c r="L81" s="40"/>
      <c r="M81" s="40" t="str">
        <f>IF(L81&lt;&gt;"",VLOOKUP(L81,Tab위험률키[],2,FALSE), "")</f>
        <v/>
      </c>
      <c r="N81" s="40"/>
      <c r="O81" s="40"/>
      <c r="P81" s="40"/>
      <c r="Q81" s="41"/>
      <c r="R81" s="41" t="str">
        <f>IF(Q81&lt;&gt;"",VLOOKUP(Q81,Tab위험률키[],2,FALSE), "")</f>
        <v/>
      </c>
      <c r="S81" s="50"/>
    </row>
  </sheetData>
  <phoneticPr fontId="1" type="noConversion"/>
  <conditionalFormatting sqref="I3:P81">
    <cfRule type="expression" dxfId="46" priority="3">
      <formula>$H3 = 99</formula>
    </cfRule>
  </conditionalFormatting>
  <conditionalFormatting sqref="L3:P81">
    <cfRule type="expression" dxfId="45" priority="2">
      <formula>$H3=0</formula>
    </cfRule>
  </conditionalFormatting>
  <conditionalFormatting sqref="Q3:S81">
    <cfRule type="expression" dxfId="44" priority="1">
      <formula>$H3&lt;&gt;99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C390-D7C3-4B87-9A84-99392086FFB1}">
  <dimension ref="A1:V22"/>
  <sheetViews>
    <sheetView workbookViewId="0">
      <pane xSplit="7" ySplit="2" topLeftCell="H4" activePane="bottomRight" state="frozen"/>
      <selection pane="topRight" activeCell="H1" sqref="H1"/>
      <selection pane="bottomLeft" activeCell="A3" sqref="A3"/>
      <selection pane="bottomRight" activeCell="C23" sqref="C23"/>
    </sheetView>
  </sheetViews>
  <sheetFormatPr defaultRowHeight="17.399999999999999"/>
  <cols>
    <col min="1" max="1" width="9.796875" style="1" customWidth="1"/>
    <col min="2" max="2" width="24.09765625" style="1" bestFit="1" customWidth="1"/>
    <col min="3" max="3" width="8.796875" style="1"/>
    <col min="4" max="6" width="0" style="1" hidden="1" customWidth="1"/>
    <col min="7" max="11" width="8.796875" style="1"/>
    <col min="12" max="12" width="9.296875" style="1" customWidth="1"/>
    <col min="13" max="13" width="9.19921875" style="1" bestFit="1" customWidth="1"/>
    <col min="14" max="18" width="8.796875" style="1"/>
    <col min="19" max="19" width="11.3984375" style="1" customWidth="1"/>
    <col min="20" max="21" width="8.796875" style="1"/>
    <col min="22" max="22" width="9.09765625" style="1" customWidth="1"/>
    <col min="23" max="16384" width="8.796875" style="1"/>
  </cols>
  <sheetData>
    <row r="1" spans="1:22" s="28" customFormat="1">
      <c r="H1" s="28" t="s">
        <v>40</v>
      </c>
      <c r="I1" s="28" t="s">
        <v>9</v>
      </c>
      <c r="J1" s="28" t="s">
        <v>42</v>
      </c>
      <c r="K1" s="28" t="s">
        <v>41</v>
      </c>
      <c r="L1" s="28" t="s">
        <v>39</v>
      </c>
      <c r="M1" s="28" t="s">
        <v>23</v>
      </c>
      <c r="N1" s="28" t="s">
        <v>45</v>
      </c>
      <c r="O1" s="29" t="s">
        <v>48</v>
      </c>
      <c r="P1" s="29" t="s">
        <v>49</v>
      </c>
      <c r="Q1" s="29" t="s">
        <v>50</v>
      </c>
      <c r="R1" s="29" t="s">
        <v>51</v>
      </c>
      <c r="S1" s="29" t="s">
        <v>52</v>
      </c>
      <c r="T1" s="29" t="s">
        <v>53</v>
      </c>
      <c r="U1" s="28" t="s">
        <v>46</v>
      </c>
      <c r="V1" s="29" t="s">
        <v>35</v>
      </c>
    </row>
    <row r="2" spans="1:22" s="9" customFormat="1">
      <c r="A2" s="21" t="s">
        <v>0</v>
      </c>
      <c r="B2" s="22" t="s">
        <v>6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H2" s="24" t="s">
        <v>36</v>
      </c>
      <c r="I2" s="24" t="s">
        <v>10</v>
      </c>
      <c r="J2" s="24" t="s">
        <v>37</v>
      </c>
      <c r="K2" s="24" t="s">
        <v>38</v>
      </c>
      <c r="L2" s="24" t="s">
        <v>43</v>
      </c>
      <c r="M2" s="25" t="s">
        <v>22</v>
      </c>
      <c r="N2" s="26" t="s">
        <v>44</v>
      </c>
      <c r="O2" s="27" t="s">
        <v>24</v>
      </c>
      <c r="P2" s="27" t="s">
        <v>25</v>
      </c>
      <c r="Q2" s="27" t="s">
        <v>26</v>
      </c>
      <c r="R2" s="27" t="s">
        <v>27</v>
      </c>
      <c r="S2" s="27" t="s">
        <v>32</v>
      </c>
      <c r="T2" s="27" t="s">
        <v>28</v>
      </c>
      <c r="U2" s="27" t="s">
        <v>33</v>
      </c>
      <c r="V2" s="27" t="s">
        <v>34</v>
      </c>
    </row>
    <row r="3" spans="1:22">
      <c r="A3" s="20">
        <v>1</v>
      </c>
      <c r="B3" s="40" t="str">
        <f>VLOOKUP(Tab사업비[[#This Row],[담보코드]], Tab담보코드[], 2, FALSE)</f>
        <v>상품1</v>
      </c>
      <c r="C3" s="11"/>
      <c r="D3" s="11"/>
      <c r="E3" s="11"/>
      <c r="F3" s="11"/>
      <c r="G3" s="15"/>
      <c r="M3" s="16"/>
    </row>
    <row r="4" spans="1:22">
      <c r="A4" s="20">
        <v>1</v>
      </c>
      <c r="B4" s="40" t="str">
        <f>VLOOKUP(Tab사업비[[#This Row],[담보코드]], Tab담보코드[], 2, FALSE)</f>
        <v>상품1</v>
      </c>
      <c r="C4" s="11"/>
      <c r="D4" s="11"/>
      <c r="E4" s="11"/>
      <c r="F4" s="11"/>
      <c r="G4" s="15"/>
      <c r="M4" s="16"/>
    </row>
    <row r="5" spans="1:22">
      <c r="A5" s="20">
        <v>1</v>
      </c>
      <c r="B5" s="40" t="str">
        <f>VLOOKUP(Tab사업비[[#This Row],[담보코드]], Tab담보코드[], 2, FALSE)</f>
        <v>상품1</v>
      </c>
      <c r="C5" s="11"/>
      <c r="D5" s="11"/>
      <c r="E5" s="11"/>
      <c r="F5" s="11"/>
      <c r="G5" s="15"/>
      <c r="M5" s="16"/>
    </row>
    <row r="6" spans="1:22">
      <c r="A6" s="20">
        <v>1</v>
      </c>
      <c r="B6" s="40" t="str">
        <f>VLOOKUP(Tab사업비[[#This Row],[담보코드]], Tab담보코드[], 2, FALSE)</f>
        <v>상품1</v>
      </c>
      <c r="C6" s="11"/>
      <c r="D6" s="11"/>
      <c r="E6" s="11"/>
      <c r="F6" s="11"/>
      <c r="G6" s="15"/>
      <c r="M6" s="16"/>
    </row>
    <row r="7" spans="1:22">
      <c r="A7" s="20">
        <v>1</v>
      </c>
      <c r="B7" s="40" t="str">
        <f>VLOOKUP(Tab사업비[[#This Row],[담보코드]], Tab담보코드[], 2, FALSE)</f>
        <v>상품1</v>
      </c>
      <c r="C7" s="11"/>
      <c r="D7" s="11"/>
      <c r="E7" s="11"/>
      <c r="F7" s="11"/>
      <c r="G7" s="15"/>
      <c r="M7" s="16"/>
    </row>
    <row r="8" spans="1:22">
      <c r="A8" s="20">
        <v>1</v>
      </c>
      <c r="B8" s="40" t="str">
        <f>VLOOKUP(Tab사업비[[#This Row],[담보코드]], Tab담보코드[], 2, FALSE)</f>
        <v>상품1</v>
      </c>
      <c r="C8" s="11"/>
      <c r="D8" s="11"/>
      <c r="E8" s="11"/>
      <c r="F8" s="11"/>
      <c r="G8" s="15"/>
      <c r="M8" s="16"/>
    </row>
    <row r="9" spans="1:22">
      <c r="A9" s="20">
        <v>1</v>
      </c>
      <c r="B9" s="40" t="str">
        <f>VLOOKUP(Tab사업비[[#This Row],[담보코드]], Tab담보코드[], 2, FALSE)</f>
        <v>상품1</v>
      </c>
      <c r="C9" s="11"/>
      <c r="D9" s="11"/>
      <c r="E9" s="11"/>
      <c r="F9" s="11"/>
      <c r="G9" s="15"/>
      <c r="M9" s="16"/>
    </row>
    <row r="10" spans="1:22">
      <c r="A10" s="20">
        <v>1</v>
      </c>
      <c r="B10" s="40" t="str">
        <f>VLOOKUP(Tab사업비[[#This Row],[담보코드]], Tab담보코드[], 2, FALSE)</f>
        <v>상품1</v>
      </c>
      <c r="C10" s="11"/>
      <c r="D10" s="11"/>
      <c r="E10" s="11"/>
      <c r="F10" s="11"/>
      <c r="G10" s="15"/>
      <c r="M10" s="16"/>
    </row>
    <row r="11" spans="1:22">
      <c r="A11" s="20">
        <v>1</v>
      </c>
      <c r="B11" s="40" t="str">
        <f>VLOOKUP(Tab사업비[[#This Row],[담보코드]], Tab담보코드[], 2, FALSE)</f>
        <v>상품1</v>
      </c>
      <c r="C11" s="11"/>
      <c r="D11" s="11"/>
      <c r="E11" s="11"/>
      <c r="F11" s="11"/>
      <c r="G11" s="15"/>
      <c r="M11" s="16"/>
    </row>
    <row r="12" spans="1:22">
      <c r="A12" s="20">
        <v>1</v>
      </c>
      <c r="B12" s="40" t="str">
        <f>VLOOKUP(Tab사업비[[#This Row],[담보코드]], Tab담보코드[], 2, FALSE)</f>
        <v>상품1</v>
      </c>
      <c r="C12" s="11"/>
      <c r="D12" s="11"/>
      <c r="E12" s="11"/>
      <c r="F12" s="11"/>
      <c r="G12" s="15"/>
      <c r="M12" s="16"/>
    </row>
    <row r="13" spans="1:22">
      <c r="A13" s="20">
        <v>1</v>
      </c>
      <c r="B13" s="40" t="str">
        <f>VLOOKUP(Tab사업비[[#This Row],[담보코드]], Tab담보코드[], 2, FALSE)</f>
        <v>상품1</v>
      </c>
      <c r="C13" s="11"/>
      <c r="D13" s="11"/>
      <c r="E13" s="11"/>
      <c r="F13" s="11"/>
      <c r="G13" s="15"/>
      <c r="M13" s="16"/>
    </row>
    <row r="14" spans="1:22">
      <c r="A14" s="20">
        <v>1</v>
      </c>
      <c r="B14" s="40" t="str">
        <f>VLOOKUP(Tab사업비[[#This Row],[담보코드]], Tab담보코드[], 2, FALSE)</f>
        <v>상품1</v>
      </c>
      <c r="C14" s="11"/>
      <c r="D14" s="11"/>
      <c r="E14" s="11"/>
      <c r="F14" s="11"/>
      <c r="G14" s="15"/>
      <c r="M14" s="16"/>
    </row>
    <row r="15" spans="1:22">
      <c r="A15" s="20">
        <v>1</v>
      </c>
      <c r="B15" s="40" t="str">
        <f>VLOOKUP(Tab사업비[[#This Row],[담보코드]], Tab담보코드[], 2, FALSE)</f>
        <v>상품1</v>
      </c>
      <c r="C15" s="11"/>
      <c r="D15" s="11"/>
      <c r="E15" s="11"/>
      <c r="F15" s="11"/>
      <c r="G15" s="15"/>
      <c r="M15" s="16"/>
    </row>
    <row r="16" spans="1:22">
      <c r="A16" s="20">
        <v>1</v>
      </c>
      <c r="B16" s="40" t="str">
        <f>VLOOKUP(Tab사업비[[#This Row],[담보코드]], Tab담보코드[], 2, FALSE)</f>
        <v>상품1</v>
      </c>
      <c r="C16" s="11"/>
      <c r="D16" s="11"/>
      <c r="E16" s="11"/>
      <c r="F16" s="11"/>
      <c r="G16" s="15"/>
      <c r="M16" s="16"/>
    </row>
    <row r="17" spans="1:13">
      <c r="A17" s="20">
        <v>1</v>
      </c>
      <c r="B17" s="40" t="str">
        <f>VLOOKUP(Tab사업비[[#This Row],[담보코드]], Tab담보코드[], 2, FALSE)</f>
        <v>상품1</v>
      </c>
      <c r="C17" s="11"/>
      <c r="D17" s="11"/>
      <c r="E17" s="11"/>
      <c r="F17" s="11"/>
      <c r="G17" s="15"/>
      <c r="M17" s="16"/>
    </row>
    <row r="18" spans="1:13">
      <c r="A18" s="20">
        <v>1</v>
      </c>
      <c r="B18" s="40" t="str">
        <f>VLOOKUP(Tab사업비[[#This Row],[담보코드]], Tab담보코드[], 2, FALSE)</f>
        <v>상품1</v>
      </c>
      <c r="C18" s="11"/>
      <c r="D18" s="11"/>
      <c r="E18" s="11"/>
      <c r="F18" s="11"/>
      <c r="G18" s="15"/>
      <c r="M18" s="16"/>
    </row>
    <row r="19" spans="1:13">
      <c r="A19" s="20">
        <v>1</v>
      </c>
      <c r="B19" s="40" t="str">
        <f>VLOOKUP(Tab사업비[[#This Row],[담보코드]], Tab담보코드[], 2, FALSE)</f>
        <v>상품1</v>
      </c>
      <c r="C19" s="11"/>
      <c r="D19" s="11"/>
      <c r="E19" s="11"/>
      <c r="F19" s="11"/>
      <c r="G19" s="15"/>
      <c r="M19" s="16"/>
    </row>
    <row r="20" spans="1:13">
      <c r="A20" s="20">
        <v>1</v>
      </c>
      <c r="B20" s="40" t="str">
        <f>VLOOKUP(Tab사업비[[#This Row],[담보코드]], Tab담보코드[], 2, FALSE)</f>
        <v>상품1</v>
      </c>
      <c r="C20" s="11"/>
      <c r="D20" s="11"/>
      <c r="E20" s="11"/>
      <c r="F20" s="11"/>
      <c r="G20" s="15"/>
      <c r="M20" s="16"/>
    </row>
    <row r="21" spans="1:13">
      <c r="A21" s="20">
        <v>1</v>
      </c>
      <c r="B21" s="40" t="str">
        <f>VLOOKUP(Tab사업비[[#This Row],[담보코드]], Tab담보코드[], 2, FALSE)</f>
        <v>상품1</v>
      </c>
      <c r="C21" s="11"/>
      <c r="D21" s="11"/>
      <c r="E21" s="11"/>
      <c r="F21" s="11"/>
      <c r="G21" s="15"/>
      <c r="M21" s="16"/>
    </row>
    <row r="22" spans="1:13">
      <c r="A22" s="20">
        <v>1</v>
      </c>
      <c r="B22" s="40" t="str">
        <f>VLOOKUP(Tab사업비[[#This Row],[담보코드]], Tab담보코드[], 2, FALSE)</f>
        <v>상품1</v>
      </c>
      <c r="C22" s="11"/>
      <c r="D22" s="11"/>
      <c r="E22" s="11"/>
      <c r="F22" s="11"/>
      <c r="G22" s="15"/>
      <c r="M22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AF0C-83A8-4523-B323-D537D5C83601}">
  <dimension ref="A1:S21"/>
  <sheetViews>
    <sheetView tabSelected="1" workbookViewId="0">
      <selection activeCell="J6" sqref="J6"/>
    </sheetView>
  </sheetViews>
  <sheetFormatPr defaultRowHeight="17.399999999999999"/>
  <cols>
    <col min="1" max="1" width="14.296875" style="9" customWidth="1"/>
    <col min="2" max="2" width="14" style="9" bestFit="1" customWidth="1"/>
    <col min="3" max="3" width="13.09765625" style="9" bestFit="1" customWidth="1"/>
    <col min="4" max="4" width="13.09765625" style="9" customWidth="1"/>
    <col min="5" max="5" width="13.09765625" style="9" bestFit="1" customWidth="1"/>
    <col min="6" max="6" width="13.09765625" style="9" customWidth="1"/>
    <col min="7" max="7" width="13.09765625" style="9" bestFit="1" customWidth="1"/>
    <col min="8" max="8" width="13.09765625" style="9" customWidth="1"/>
    <col min="9" max="9" width="13.09765625" style="9" bestFit="1" customWidth="1"/>
    <col min="10" max="10" width="13.09765625" style="9" customWidth="1"/>
    <col min="11" max="14" width="13.09765625" style="9" bestFit="1" customWidth="1"/>
    <col min="15" max="18" width="13.09765625" style="9" customWidth="1"/>
    <col min="19" max="19" width="8.796875" style="9"/>
    <col min="20" max="16384" width="8.796875" style="10"/>
  </cols>
  <sheetData>
    <row r="1" spans="1:19" s="52" customFormat="1">
      <c r="A1" s="51" t="s">
        <v>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>
      <c r="A2" s="53" t="s">
        <v>95</v>
      </c>
      <c r="B2" s="54" t="s">
        <v>96</v>
      </c>
      <c r="C2" s="55" t="s">
        <v>97</v>
      </c>
      <c r="D2" s="56" t="s">
        <v>98</v>
      </c>
      <c r="E2" s="55" t="s">
        <v>99</v>
      </c>
      <c r="F2" s="56" t="s">
        <v>100</v>
      </c>
      <c r="G2" s="55" t="s">
        <v>101</v>
      </c>
      <c r="H2" s="56" t="s">
        <v>102</v>
      </c>
      <c r="I2" s="55" t="s">
        <v>103</v>
      </c>
      <c r="J2" s="56" t="s">
        <v>104</v>
      </c>
      <c r="K2" s="55" t="s">
        <v>105</v>
      </c>
      <c r="L2" s="56" t="s">
        <v>106</v>
      </c>
      <c r="M2" s="55" t="s">
        <v>107</v>
      </c>
      <c r="N2" s="56" t="s">
        <v>108</v>
      </c>
      <c r="O2" s="55" t="s">
        <v>109</v>
      </c>
      <c r="P2" s="56" t="s">
        <v>110</v>
      </c>
      <c r="Q2" s="55" t="s">
        <v>111</v>
      </c>
      <c r="R2" s="56" t="s">
        <v>112</v>
      </c>
    </row>
    <row r="3" spans="1:19">
      <c r="A3" s="9" t="s">
        <v>113</v>
      </c>
      <c r="B3" s="9">
        <v>1</v>
      </c>
      <c r="C3" s="9" t="s">
        <v>114</v>
      </c>
      <c r="D3" s="57" t="str">
        <f>_xlfn.IFNA(VLOOKUP(Tab결합위험률[[#This Row],[RiskKey(1)]],Tab위험률키[#Data], 2,FALSE), "")</f>
        <v/>
      </c>
      <c r="E3" s="9" t="s">
        <v>116</v>
      </c>
      <c r="F3" s="57" t="str">
        <f>_xlfn.IFNA(VLOOKUP(Tab결합위험률[[#This Row],[RiskKey(2)]], Tab위험률키[#Data], 2,FALSE), "")</f>
        <v/>
      </c>
      <c r="G3" s="9" t="s">
        <v>117</v>
      </c>
      <c r="H3" s="57" t="str">
        <f>_xlfn.IFNA(VLOOKUP(Tab결합위험률[[#This Row],[RiskKey(3)]], Tab위험률키[#Data], 2,FALSE), "")</f>
        <v/>
      </c>
      <c r="J3" s="57" t="str">
        <f>_xlfn.IFNA(VLOOKUP(Tab결합위험률[[#This Row],[RiskKey(4)]],Tab위험률키[#Data], 2,FALSE), "")</f>
        <v/>
      </c>
      <c r="L3" s="57" t="str">
        <f>_xlfn.IFNA(VLOOKUP(Tab결합위험률[[#This Row],[RiskKey(5)]], Tab위험률키[#Data], 2,FALSE), "")</f>
        <v/>
      </c>
      <c r="N3" s="57" t="str">
        <f>_xlfn.IFNA(VLOOKUP(Tab결합위험률[[#This Row],[RiskKey(6)]], Tab위험률키[#Data], 2,FALSE), "")</f>
        <v/>
      </c>
      <c r="P3" s="57" t="str">
        <f>_xlfn.IFNA(VLOOKUP(Tab결합위험률[[#This Row],[RiskKey(7)]],Tab위험률키[#Data], 2,FALSE), "")</f>
        <v/>
      </c>
      <c r="R3" s="57" t="str">
        <f>_xlfn.IFNA(VLOOKUP(Tab결합위험률[[#This Row],[RiskKey(8)]], Tab위험률키[#Data], 2,FALSE), "")</f>
        <v/>
      </c>
    </row>
    <row r="4" spans="1:19">
      <c r="A4" s="9" t="s">
        <v>115</v>
      </c>
      <c r="B4" s="9">
        <v>2</v>
      </c>
      <c r="C4" s="9" t="s">
        <v>114</v>
      </c>
      <c r="D4" s="57" t="str">
        <f>_xlfn.IFNA(VLOOKUP(Tab결합위험률[[#This Row],[RiskKey(1)]],Tab위험률키[#Data], 2,FALSE), "")</f>
        <v/>
      </c>
      <c r="E4" s="9" t="s">
        <v>116</v>
      </c>
      <c r="F4" s="57" t="str">
        <f>_xlfn.IFNA(VLOOKUP(Tab결합위험률[[#This Row],[RiskKey(2)]], Tab위험률키[#Data], 2,FALSE), "")</f>
        <v/>
      </c>
      <c r="H4" s="57" t="str">
        <f>_xlfn.IFNA(VLOOKUP(Tab결합위험률[[#This Row],[RiskKey(3)]], Tab위험률키[#Data], 2,FALSE), "")</f>
        <v/>
      </c>
      <c r="J4" s="57" t="str">
        <f>_xlfn.IFNA(VLOOKUP(Tab결합위험률[[#This Row],[RiskKey(4)]],Tab위험률키[#Data], 2,FALSE), "")</f>
        <v/>
      </c>
      <c r="L4" s="57" t="str">
        <f>_xlfn.IFNA(VLOOKUP(Tab결합위험률[[#This Row],[RiskKey(5)]], Tab위험률키[#Data], 2,FALSE), "")</f>
        <v/>
      </c>
      <c r="N4" s="57" t="str">
        <f>_xlfn.IFNA(VLOOKUP(Tab결합위험률[[#This Row],[RiskKey(6)]], Tab위험률키[#Data], 2,FALSE), "")</f>
        <v/>
      </c>
      <c r="P4" s="57" t="str">
        <f>_xlfn.IFNA(VLOOKUP(Tab결합위험률[[#This Row],[RiskKey(7)]],Tab위험률키[#Data], 2,FALSE), "")</f>
        <v/>
      </c>
      <c r="R4" s="57" t="str">
        <f>_xlfn.IFNA(VLOOKUP(Tab결합위험률[[#This Row],[RiskKey(8)]], Tab위험률키[#Data], 2,FALSE), "")</f>
        <v/>
      </c>
    </row>
    <row r="5" spans="1:19">
      <c r="D5" s="57" t="str">
        <f>_xlfn.IFNA(VLOOKUP(Tab결합위험률[[#This Row],[RiskKey(1)]],Tab위험률키[#Data], 2,FALSE), "")</f>
        <v/>
      </c>
      <c r="F5" s="57" t="str">
        <f>_xlfn.IFNA(VLOOKUP(Tab결합위험률[[#This Row],[RiskKey(2)]], Tab위험률키[#Data], 2,FALSE), "")</f>
        <v/>
      </c>
      <c r="H5" s="57" t="str">
        <f>_xlfn.IFNA(VLOOKUP(Tab결합위험률[[#This Row],[RiskKey(3)]], Tab위험률키[#Data], 2,FALSE), "")</f>
        <v/>
      </c>
      <c r="J5" s="57" t="str">
        <f>_xlfn.IFNA(VLOOKUP(Tab결합위험률[[#This Row],[RiskKey(4)]],Tab위험률키[#Data], 2,FALSE), "")</f>
        <v/>
      </c>
      <c r="L5" s="57" t="str">
        <f>_xlfn.IFNA(VLOOKUP(Tab결합위험률[[#This Row],[RiskKey(5)]], Tab위험률키[#Data], 2,FALSE), "")</f>
        <v/>
      </c>
      <c r="N5" s="57" t="str">
        <f>_xlfn.IFNA(VLOOKUP(Tab결합위험률[[#This Row],[RiskKey(6)]], Tab위험률키[#Data], 2,FALSE), "")</f>
        <v/>
      </c>
      <c r="P5" s="57" t="str">
        <f>_xlfn.IFNA(VLOOKUP(Tab결합위험률[[#This Row],[RiskKey(7)]],Tab위험률키[#Data], 2,FALSE), "")</f>
        <v/>
      </c>
      <c r="R5" s="57" t="str">
        <f>_xlfn.IFNA(VLOOKUP(Tab결합위험률[[#This Row],[RiskKey(8)]], Tab위험률키[#Data], 2,FALSE), "")</f>
        <v/>
      </c>
    </row>
    <row r="6" spans="1:19">
      <c r="D6" s="57" t="str">
        <f>_xlfn.IFNA(VLOOKUP(Tab결합위험률[[#This Row],[RiskKey(1)]],Tab위험률키[#Data], 2,FALSE), "")</f>
        <v/>
      </c>
      <c r="F6" s="57" t="str">
        <f>_xlfn.IFNA(VLOOKUP(Tab결합위험률[[#This Row],[RiskKey(2)]], Tab위험률키[#Data], 2,FALSE), "")</f>
        <v/>
      </c>
      <c r="H6" s="57" t="str">
        <f>_xlfn.IFNA(VLOOKUP(Tab결합위험률[[#This Row],[RiskKey(3)]], Tab위험률키[#Data], 2,FALSE), "")</f>
        <v/>
      </c>
      <c r="J6" s="57" t="str">
        <f>_xlfn.IFNA(VLOOKUP(Tab결합위험률[[#This Row],[RiskKey(4)]],Tab위험률키[#Data], 2,FALSE), "")</f>
        <v/>
      </c>
      <c r="L6" s="57" t="str">
        <f>_xlfn.IFNA(VLOOKUP(Tab결합위험률[[#This Row],[RiskKey(5)]], Tab위험률키[#Data], 2,FALSE), "")</f>
        <v/>
      </c>
      <c r="N6" s="57" t="str">
        <f>_xlfn.IFNA(VLOOKUP(Tab결합위험률[[#This Row],[RiskKey(6)]], Tab위험률키[#Data], 2,FALSE), "")</f>
        <v/>
      </c>
      <c r="P6" s="57" t="str">
        <f>_xlfn.IFNA(VLOOKUP(Tab결합위험률[[#This Row],[RiskKey(7)]],Tab위험률키[#Data], 2,FALSE), "")</f>
        <v/>
      </c>
      <c r="R6" s="57" t="str">
        <f>_xlfn.IFNA(VLOOKUP(Tab결합위험률[[#This Row],[RiskKey(8)]], Tab위험률키[#Data], 2,FALSE), "")</f>
        <v/>
      </c>
    </row>
    <row r="7" spans="1:19">
      <c r="D7" s="57" t="str">
        <f>_xlfn.IFNA(VLOOKUP(Tab결합위험률[[#This Row],[RiskKey(1)]],Tab위험률키[#Data], 2,FALSE), "")</f>
        <v/>
      </c>
      <c r="F7" s="57" t="str">
        <f>_xlfn.IFNA(VLOOKUP(Tab결합위험률[[#This Row],[RiskKey(2)]], Tab위험률키[#Data], 2,FALSE), "")</f>
        <v/>
      </c>
      <c r="H7" s="57" t="str">
        <f>_xlfn.IFNA(VLOOKUP(Tab결합위험률[[#This Row],[RiskKey(3)]], Tab위험률키[#Data], 2,FALSE), "")</f>
        <v/>
      </c>
      <c r="J7" s="57" t="str">
        <f>_xlfn.IFNA(VLOOKUP(Tab결합위험률[[#This Row],[RiskKey(4)]],Tab위험률키[#Data], 2,FALSE), "")</f>
        <v/>
      </c>
      <c r="L7" s="57" t="str">
        <f>_xlfn.IFNA(VLOOKUP(Tab결합위험률[[#This Row],[RiskKey(5)]], Tab위험률키[#Data], 2,FALSE), "")</f>
        <v/>
      </c>
      <c r="N7" s="57" t="str">
        <f>_xlfn.IFNA(VLOOKUP(Tab결합위험률[[#This Row],[RiskKey(6)]], Tab위험률키[#Data], 2,FALSE), "")</f>
        <v/>
      </c>
      <c r="P7" s="57" t="str">
        <f>_xlfn.IFNA(VLOOKUP(Tab결합위험률[[#This Row],[RiskKey(7)]],Tab위험률키[#Data], 2,FALSE), "")</f>
        <v/>
      </c>
      <c r="R7" s="57" t="str">
        <f>_xlfn.IFNA(VLOOKUP(Tab결합위험률[[#This Row],[RiskKey(8)]], Tab위험률키[#Data], 2,FALSE), "")</f>
        <v/>
      </c>
    </row>
    <row r="8" spans="1:19">
      <c r="D8" s="57" t="str">
        <f>_xlfn.IFNA(VLOOKUP(Tab결합위험률[[#This Row],[RiskKey(1)]],Tab위험률키[#Data], 2,FALSE), "")</f>
        <v/>
      </c>
      <c r="F8" s="57" t="str">
        <f>_xlfn.IFNA(VLOOKUP(Tab결합위험률[[#This Row],[RiskKey(2)]], Tab위험률키[#Data], 2,FALSE), "")</f>
        <v/>
      </c>
      <c r="H8" s="57" t="str">
        <f>_xlfn.IFNA(VLOOKUP(Tab결합위험률[[#This Row],[RiskKey(3)]], Tab위험률키[#Data], 2,FALSE), "")</f>
        <v/>
      </c>
      <c r="J8" s="57" t="str">
        <f>_xlfn.IFNA(VLOOKUP(Tab결합위험률[[#This Row],[RiskKey(4)]],Tab위험률키[#Data], 2,FALSE), "")</f>
        <v/>
      </c>
      <c r="L8" s="57" t="str">
        <f>_xlfn.IFNA(VLOOKUP(Tab결합위험률[[#This Row],[RiskKey(5)]], Tab위험률키[#Data], 2,FALSE), "")</f>
        <v/>
      </c>
      <c r="N8" s="57" t="str">
        <f>_xlfn.IFNA(VLOOKUP(Tab결합위험률[[#This Row],[RiskKey(6)]], Tab위험률키[#Data], 2,FALSE), "")</f>
        <v/>
      </c>
      <c r="P8" s="57" t="str">
        <f>_xlfn.IFNA(VLOOKUP(Tab결합위험률[[#This Row],[RiskKey(7)]],Tab위험률키[#Data], 2,FALSE), "")</f>
        <v/>
      </c>
      <c r="R8" s="57" t="str">
        <f>_xlfn.IFNA(VLOOKUP(Tab결합위험률[[#This Row],[RiskKey(8)]], Tab위험률키[#Data], 2,FALSE), "")</f>
        <v/>
      </c>
    </row>
    <row r="9" spans="1:19">
      <c r="D9" s="57" t="str">
        <f>_xlfn.IFNA(VLOOKUP(Tab결합위험률[[#This Row],[RiskKey(1)]],Tab위험률키[#Data], 2,FALSE), "")</f>
        <v/>
      </c>
      <c r="F9" s="57" t="str">
        <f>_xlfn.IFNA(VLOOKUP(Tab결합위험률[[#This Row],[RiskKey(2)]], Tab위험률키[#Data], 2,FALSE), "")</f>
        <v/>
      </c>
      <c r="H9" s="57" t="str">
        <f>_xlfn.IFNA(VLOOKUP(Tab결합위험률[[#This Row],[RiskKey(3)]], Tab위험률키[#Data], 2,FALSE), "")</f>
        <v/>
      </c>
      <c r="J9" s="57" t="str">
        <f>_xlfn.IFNA(VLOOKUP(Tab결합위험률[[#This Row],[RiskKey(4)]],Tab위험률키[#Data], 2,FALSE), "")</f>
        <v/>
      </c>
      <c r="L9" s="57" t="str">
        <f>_xlfn.IFNA(VLOOKUP(Tab결합위험률[[#This Row],[RiskKey(5)]], Tab위험률키[#Data], 2,FALSE), "")</f>
        <v/>
      </c>
      <c r="N9" s="57" t="str">
        <f>_xlfn.IFNA(VLOOKUP(Tab결합위험률[[#This Row],[RiskKey(6)]], Tab위험률키[#Data], 2,FALSE), "")</f>
        <v/>
      </c>
      <c r="P9" s="57" t="str">
        <f>_xlfn.IFNA(VLOOKUP(Tab결합위험률[[#This Row],[RiskKey(7)]],Tab위험률키[#Data], 2,FALSE), "")</f>
        <v/>
      </c>
      <c r="R9" s="57" t="str">
        <f>_xlfn.IFNA(VLOOKUP(Tab결합위험률[[#This Row],[RiskKey(8)]], Tab위험률키[#Data], 2,FALSE), "")</f>
        <v/>
      </c>
    </row>
    <row r="10" spans="1:19">
      <c r="D10" s="57" t="str">
        <f>_xlfn.IFNA(VLOOKUP(Tab결합위험률[[#This Row],[RiskKey(1)]],Tab위험률키[#Data], 2,FALSE), "")</f>
        <v/>
      </c>
      <c r="F10" s="57" t="str">
        <f>_xlfn.IFNA(VLOOKUP(Tab결합위험률[[#This Row],[RiskKey(2)]], Tab위험률키[#Data], 2,FALSE), "")</f>
        <v/>
      </c>
      <c r="H10" s="57" t="str">
        <f>_xlfn.IFNA(VLOOKUP(Tab결합위험률[[#This Row],[RiskKey(3)]], Tab위험률키[#Data], 2,FALSE), "")</f>
        <v/>
      </c>
      <c r="J10" s="57" t="str">
        <f>_xlfn.IFNA(VLOOKUP(Tab결합위험률[[#This Row],[RiskKey(4)]],Tab위험률키[#Data], 2,FALSE), "")</f>
        <v/>
      </c>
      <c r="L10" s="57" t="str">
        <f>_xlfn.IFNA(VLOOKUP(Tab결합위험률[[#This Row],[RiskKey(5)]], Tab위험률키[#Data], 2,FALSE), "")</f>
        <v/>
      </c>
      <c r="N10" s="57" t="str">
        <f>_xlfn.IFNA(VLOOKUP(Tab결합위험률[[#This Row],[RiskKey(6)]], Tab위험률키[#Data], 2,FALSE), "")</f>
        <v/>
      </c>
      <c r="P10" s="57" t="str">
        <f>_xlfn.IFNA(VLOOKUP(Tab결합위험률[[#This Row],[RiskKey(7)]],Tab위험률키[#Data], 2,FALSE), "")</f>
        <v/>
      </c>
      <c r="R10" s="57" t="str">
        <f>_xlfn.IFNA(VLOOKUP(Tab결합위험률[[#This Row],[RiskKey(8)]], Tab위험률키[#Data], 2,FALSE), "")</f>
        <v/>
      </c>
    </row>
    <row r="11" spans="1:19">
      <c r="D11" s="57" t="str">
        <f>_xlfn.IFNA(VLOOKUP(Tab결합위험률[[#This Row],[RiskKey(1)]],Tab위험률키[#Data], 2,FALSE), "")</f>
        <v/>
      </c>
      <c r="F11" s="57" t="str">
        <f>_xlfn.IFNA(VLOOKUP(Tab결합위험률[[#This Row],[RiskKey(2)]], Tab위험률키[#Data], 2,FALSE), "")</f>
        <v/>
      </c>
      <c r="H11" s="57" t="str">
        <f>_xlfn.IFNA(VLOOKUP(Tab결합위험률[[#This Row],[RiskKey(3)]], Tab위험률키[#Data], 2,FALSE), "")</f>
        <v/>
      </c>
      <c r="J11" s="57" t="str">
        <f>_xlfn.IFNA(VLOOKUP(Tab결합위험률[[#This Row],[RiskKey(4)]],Tab위험률키[#Data], 2,FALSE), "")</f>
        <v/>
      </c>
      <c r="L11" s="57" t="str">
        <f>_xlfn.IFNA(VLOOKUP(Tab결합위험률[[#This Row],[RiskKey(5)]], Tab위험률키[#Data], 2,FALSE), "")</f>
        <v/>
      </c>
      <c r="N11" s="57" t="str">
        <f>_xlfn.IFNA(VLOOKUP(Tab결합위험률[[#This Row],[RiskKey(6)]], Tab위험률키[#Data], 2,FALSE), "")</f>
        <v/>
      </c>
      <c r="P11" s="57" t="str">
        <f>_xlfn.IFNA(VLOOKUP(Tab결합위험률[[#This Row],[RiskKey(7)]],Tab위험률키[#Data], 2,FALSE), "")</f>
        <v/>
      </c>
      <c r="R11" s="57" t="str">
        <f>_xlfn.IFNA(VLOOKUP(Tab결합위험률[[#This Row],[RiskKey(8)]], Tab위험률키[#Data], 2,FALSE), "")</f>
        <v/>
      </c>
    </row>
    <row r="12" spans="1:19">
      <c r="D12" s="57" t="str">
        <f>_xlfn.IFNA(VLOOKUP(Tab결합위험률[[#This Row],[RiskKey(1)]],Tab위험률키[#Data], 2,FALSE), "")</f>
        <v/>
      </c>
      <c r="F12" s="57" t="str">
        <f>_xlfn.IFNA(VLOOKUP(Tab결합위험률[[#This Row],[RiskKey(2)]], Tab위험률키[#Data], 2,FALSE), "")</f>
        <v/>
      </c>
      <c r="H12" s="57" t="str">
        <f>_xlfn.IFNA(VLOOKUP(Tab결합위험률[[#This Row],[RiskKey(3)]], Tab위험률키[#Data], 2,FALSE), "")</f>
        <v/>
      </c>
      <c r="J12" s="57" t="str">
        <f>_xlfn.IFNA(VLOOKUP(Tab결합위험률[[#This Row],[RiskKey(4)]],Tab위험률키[#Data], 2,FALSE), "")</f>
        <v/>
      </c>
      <c r="L12" s="57" t="str">
        <f>_xlfn.IFNA(VLOOKUP(Tab결합위험률[[#This Row],[RiskKey(5)]], Tab위험률키[#Data], 2,FALSE), "")</f>
        <v/>
      </c>
      <c r="N12" s="57" t="str">
        <f>_xlfn.IFNA(VLOOKUP(Tab결합위험률[[#This Row],[RiskKey(6)]], Tab위험률키[#Data], 2,FALSE), "")</f>
        <v/>
      </c>
      <c r="P12" s="57" t="str">
        <f>_xlfn.IFNA(VLOOKUP(Tab결합위험률[[#This Row],[RiskKey(7)]],Tab위험률키[#Data], 2,FALSE), "")</f>
        <v/>
      </c>
      <c r="R12" s="57" t="str">
        <f>_xlfn.IFNA(VLOOKUP(Tab결합위험률[[#This Row],[RiskKey(8)]], Tab위험률키[#Data], 2,FALSE), "")</f>
        <v/>
      </c>
    </row>
    <row r="13" spans="1:19">
      <c r="D13" s="57" t="str">
        <f>_xlfn.IFNA(VLOOKUP(Tab결합위험률[[#This Row],[RiskKey(1)]],Tab위험률키[#Data], 2,FALSE), "")</f>
        <v/>
      </c>
      <c r="F13" s="57" t="str">
        <f>_xlfn.IFNA(VLOOKUP(Tab결합위험률[[#This Row],[RiskKey(2)]], Tab위험률키[#Data], 2,FALSE), "")</f>
        <v/>
      </c>
      <c r="H13" s="57" t="str">
        <f>_xlfn.IFNA(VLOOKUP(Tab결합위험률[[#This Row],[RiskKey(3)]], Tab위험률키[#Data], 2,FALSE), "")</f>
        <v/>
      </c>
      <c r="J13" s="57" t="str">
        <f>_xlfn.IFNA(VLOOKUP(Tab결합위험률[[#This Row],[RiskKey(4)]],Tab위험률키[#Data], 2,FALSE), "")</f>
        <v/>
      </c>
      <c r="L13" s="57" t="str">
        <f>_xlfn.IFNA(VLOOKUP(Tab결합위험률[[#This Row],[RiskKey(5)]], Tab위험률키[#Data], 2,FALSE), "")</f>
        <v/>
      </c>
      <c r="N13" s="57" t="str">
        <f>_xlfn.IFNA(VLOOKUP(Tab결합위험률[[#This Row],[RiskKey(6)]], Tab위험률키[#Data], 2,FALSE), "")</f>
        <v/>
      </c>
      <c r="P13" s="57" t="str">
        <f>_xlfn.IFNA(VLOOKUP(Tab결합위험률[[#This Row],[RiskKey(7)]],Tab위험률키[#Data], 2,FALSE), "")</f>
        <v/>
      </c>
      <c r="R13" s="57" t="str">
        <f>_xlfn.IFNA(VLOOKUP(Tab결합위험률[[#This Row],[RiskKey(8)]], Tab위험률키[#Data], 2,FALSE), "")</f>
        <v/>
      </c>
    </row>
    <row r="14" spans="1:19">
      <c r="D14" s="57" t="str">
        <f>_xlfn.IFNA(VLOOKUP(Tab결합위험률[[#This Row],[RiskKey(1)]],Tab위험률키[#Data], 2,FALSE), "")</f>
        <v/>
      </c>
      <c r="F14" s="57" t="str">
        <f>_xlfn.IFNA(VLOOKUP(Tab결합위험률[[#This Row],[RiskKey(2)]], Tab위험률키[#Data], 2,FALSE), "")</f>
        <v/>
      </c>
      <c r="H14" s="57" t="str">
        <f>_xlfn.IFNA(VLOOKUP(Tab결합위험률[[#This Row],[RiskKey(3)]], Tab위험률키[#Data], 2,FALSE), "")</f>
        <v/>
      </c>
      <c r="J14" s="57" t="str">
        <f>_xlfn.IFNA(VLOOKUP(Tab결합위험률[[#This Row],[RiskKey(4)]],Tab위험률키[#Data], 2,FALSE), "")</f>
        <v/>
      </c>
      <c r="L14" s="57" t="str">
        <f>_xlfn.IFNA(VLOOKUP(Tab결합위험률[[#This Row],[RiskKey(5)]], Tab위험률키[#Data], 2,FALSE), "")</f>
        <v/>
      </c>
      <c r="N14" s="57" t="str">
        <f>_xlfn.IFNA(VLOOKUP(Tab결합위험률[[#This Row],[RiskKey(6)]], Tab위험률키[#Data], 2,FALSE), "")</f>
        <v/>
      </c>
      <c r="P14" s="57" t="str">
        <f>_xlfn.IFNA(VLOOKUP(Tab결합위험률[[#This Row],[RiskKey(7)]],Tab위험률키[#Data], 2,FALSE), "")</f>
        <v/>
      </c>
      <c r="R14" s="57" t="str">
        <f>_xlfn.IFNA(VLOOKUP(Tab결합위험률[[#This Row],[RiskKey(8)]], Tab위험률키[#Data], 2,FALSE), "")</f>
        <v/>
      </c>
    </row>
    <row r="15" spans="1:19">
      <c r="D15" s="57" t="str">
        <f>_xlfn.IFNA(VLOOKUP(Tab결합위험률[[#This Row],[RiskKey(1)]],Tab위험률키[#Data], 2,FALSE), "")</f>
        <v/>
      </c>
      <c r="F15" s="57" t="str">
        <f>_xlfn.IFNA(VLOOKUP(Tab결합위험률[[#This Row],[RiskKey(2)]], Tab위험률키[#Data], 2,FALSE), "")</f>
        <v/>
      </c>
      <c r="H15" s="57" t="str">
        <f>_xlfn.IFNA(VLOOKUP(Tab결합위험률[[#This Row],[RiskKey(3)]], Tab위험률키[#Data], 2,FALSE), "")</f>
        <v/>
      </c>
      <c r="J15" s="57" t="str">
        <f>_xlfn.IFNA(VLOOKUP(Tab결합위험률[[#This Row],[RiskKey(4)]],Tab위험률키[#Data], 2,FALSE), "")</f>
        <v/>
      </c>
      <c r="L15" s="57" t="str">
        <f>_xlfn.IFNA(VLOOKUP(Tab결합위험률[[#This Row],[RiskKey(5)]], Tab위험률키[#Data], 2,FALSE), "")</f>
        <v/>
      </c>
      <c r="N15" s="57" t="str">
        <f>_xlfn.IFNA(VLOOKUP(Tab결합위험률[[#This Row],[RiskKey(6)]], Tab위험률키[#Data], 2,FALSE), "")</f>
        <v/>
      </c>
      <c r="P15" s="57" t="str">
        <f>_xlfn.IFNA(VLOOKUP(Tab결합위험률[[#This Row],[RiskKey(7)]],Tab위험률키[#Data], 2,FALSE), "")</f>
        <v/>
      </c>
      <c r="R15" s="57" t="str">
        <f>_xlfn.IFNA(VLOOKUP(Tab결합위험률[[#This Row],[RiskKey(8)]], Tab위험률키[#Data], 2,FALSE), "")</f>
        <v/>
      </c>
    </row>
    <row r="16" spans="1:19">
      <c r="D16" s="57" t="str">
        <f>_xlfn.IFNA(VLOOKUP(Tab결합위험률[[#This Row],[RiskKey(1)]],Tab위험률키[#Data], 2,FALSE), "")</f>
        <v/>
      </c>
      <c r="F16" s="57" t="str">
        <f>_xlfn.IFNA(VLOOKUP(Tab결합위험률[[#This Row],[RiskKey(2)]], Tab위험률키[#Data], 2,FALSE), "")</f>
        <v/>
      </c>
      <c r="H16" s="57" t="str">
        <f>_xlfn.IFNA(VLOOKUP(Tab결합위험률[[#This Row],[RiskKey(3)]], Tab위험률키[#Data], 2,FALSE), "")</f>
        <v/>
      </c>
      <c r="J16" s="57" t="str">
        <f>_xlfn.IFNA(VLOOKUP(Tab결합위험률[[#This Row],[RiskKey(4)]],Tab위험률키[#Data], 2,FALSE), "")</f>
        <v/>
      </c>
      <c r="L16" s="57" t="str">
        <f>_xlfn.IFNA(VLOOKUP(Tab결합위험률[[#This Row],[RiskKey(5)]], Tab위험률키[#Data], 2,FALSE), "")</f>
        <v/>
      </c>
      <c r="N16" s="57" t="str">
        <f>_xlfn.IFNA(VLOOKUP(Tab결합위험률[[#This Row],[RiskKey(6)]], Tab위험률키[#Data], 2,FALSE), "")</f>
        <v/>
      </c>
      <c r="P16" s="57" t="str">
        <f>_xlfn.IFNA(VLOOKUP(Tab결합위험률[[#This Row],[RiskKey(7)]],Tab위험률키[#Data], 2,FALSE), "")</f>
        <v/>
      </c>
      <c r="R16" s="57" t="str">
        <f>_xlfn.IFNA(VLOOKUP(Tab결합위험률[[#This Row],[RiskKey(8)]], Tab위험률키[#Data], 2,FALSE), "")</f>
        <v/>
      </c>
    </row>
    <row r="17" spans="4:18">
      <c r="D17" s="57" t="str">
        <f>_xlfn.IFNA(VLOOKUP(Tab결합위험률[[#This Row],[RiskKey(1)]],Tab위험률키[#Data], 2,FALSE), "")</f>
        <v/>
      </c>
      <c r="F17" s="57" t="str">
        <f>_xlfn.IFNA(VLOOKUP(Tab결합위험률[[#This Row],[RiskKey(2)]], Tab위험률키[#Data], 2,FALSE), "")</f>
        <v/>
      </c>
      <c r="H17" s="57" t="str">
        <f>_xlfn.IFNA(VLOOKUP(Tab결합위험률[[#This Row],[RiskKey(3)]], Tab위험률키[#Data], 2,FALSE), "")</f>
        <v/>
      </c>
      <c r="J17" s="57" t="str">
        <f>_xlfn.IFNA(VLOOKUP(Tab결합위험률[[#This Row],[RiskKey(4)]],Tab위험률키[#Data], 2,FALSE), "")</f>
        <v/>
      </c>
      <c r="L17" s="57" t="str">
        <f>_xlfn.IFNA(VLOOKUP(Tab결합위험률[[#This Row],[RiskKey(5)]], Tab위험률키[#Data], 2,FALSE), "")</f>
        <v/>
      </c>
      <c r="N17" s="57" t="str">
        <f>_xlfn.IFNA(VLOOKUP(Tab결합위험률[[#This Row],[RiskKey(6)]], Tab위험률키[#Data], 2,FALSE), "")</f>
        <v/>
      </c>
      <c r="P17" s="57" t="str">
        <f>_xlfn.IFNA(VLOOKUP(Tab결합위험률[[#This Row],[RiskKey(7)]],Tab위험률키[#Data], 2,FALSE), "")</f>
        <v/>
      </c>
      <c r="R17" s="57" t="str">
        <f>_xlfn.IFNA(VLOOKUP(Tab결합위험률[[#This Row],[RiskKey(8)]], Tab위험률키[#Data], 2,FALSE), "")</f>
        <v/>
      </c>
    </row>
    <row r="18" spans="4:18">
      <c r="D18" s="57" t="str">
        <f>_xlfn.IFNA(VLOOKUP(Tab결합위험률[[#This Row],[RiskKey(1)]],Tab위험률키[#Data], 2,FALSE), "")</f>
        <v/>
      </c>
      <c r="F18" s="57" t="str">
        <f>_xlfn.IFNA(VLOOKUP(Tab결합위험률[[#This Row],[RiskKey(2)]], Tab위험률키[#Data], 2,FALSE), "")</f>
        <v/>
      </c>
      <c r="H18" s="57" t="str">
        <f>_xlfn.IFNA(VLOOKUP(Tab결합위험률[[#This Row],[RiskKey(3)]], Tab위험률키[#Data], 2,FALSE), "")</f>
        <v/>
      </c>
      <c r="J18" s="57" t="str">
        <f>_xlfn.IFNA(VLOOKUP(Tab결합위험률[[#This Row],[RiskKey(4)]],Tab위험률키[#Data], 2,FALSE), "")</f>
        <v/>
      </c>
      <c r="L18" s="57" t="str">
        <f>_xlfn.IFNA(VLOOKUP(Tab결합위험률[[#This Row],[RiskKey(5)]], Tab위험률키[#Data], 2,FALSE), "")</f>
        <v/>
      </c>
      <c r="N18" s="57" t="str">
        <f>_xlfn.IFNA(VLOOKUP(Tab결합위험률[[#This Row],[RiskKey(6)]], Tab위험률키[#Data], 2,FALSE), "")</f>
        <v/>
      </c>
      <c r="P18" s="57" t="str">
        <f>_xlfn.IFNA(VLOOKUP(Tab결합위험률[[#This Row],[RiskKey(7)]],Tab위험률키[#Data], 2,FALSE), "")</f>
        <v/>
      </c>
      <c r="R18" s="57" t="str">
        <f>_xlfn.IFNA(VLOOKUP(Tab결합위험률[[#This Row],[RiskKey(8)]], Tab위험률키[#Data], 2,FALSE), "")</f>
        <v/>
      </c>
    </row>
    <row r="19" spans="4:18">
      <c r="D19" s="57" t="str">
        <f>_xlfn.IFNA(VLOOKUP(Tab결합위험률[[#This Row],[RiskKey(1)]],Tab위험률키[#Data], 2,FALSE), "")</f>
        <v/>
      </c>
      <c r="F19" s="57" t="str">
        <f>_xlfn.IFNA(VLOOKUP(Tab결합위험률[[#This Row],[RiskKey(2)]], Tab위험률키[#Data], 2,FALSE), "")</f>
        <v/>
      </c>
      <c r="H19" s="57" t="str">
        <f>_xlfn.IFNA(VLOOKUP(Tab결합위험률[[#This Row],[RiskKey(3)]], Tab위험률키[#Data], 2,FALSE), "")</f>
        <v/>
      </c>
      <c r="J19" s="57" t="str">
        <f>_xlfn.IFNA(VLOOKUP(Tab결합위험률[[#This Row],[RiskKey(4)]],Tab위험률키[#Data], 2,FALSE), "")</f>
        <v/>
      </c>
      <c r="L19" s="57" t="str">
        <f>_xlfn.IFNA(VLOOKUP(Tab결합위험률[[#This Row],[RiskKey(5)]], Tab위험률키[#Data], 2,FALSE), "")</f>
        <v/>
      </c>
      <c r="N19" s="57" t="str">
        <f>_xlfn.IFNA(VLOOKUP(Tab결합위험률[[#This Row],[RiskKey(6)]], Tab위험률키[#Data], 2,FALSE), "")</f>
        <v/>
      </c>
      <c r="P19" s="57" t="str">
        <f>_xlfn.IFNA(VLOOKUP(Tab결합위험률[[#This Row],[RiskKey(7)]],Tab위험률키[#Data], 2,FALSE), "")</f>
        <v/>
      </c>
      <c r="R19" s="57" t="str">
        <f>_xlfn.IFNA(VLOOKUP(Tab결합위험률[[#This Row],[RiskKey(8)]], Tab위험률키[#Data], 2,FALSE), "")</f>
        <v/>
      </c>
    </row>
    <row r="20" spans="4:18">
      <c r="D20" s="57" t="str">
        <f>_xlfn.IFNA(VLOOKUP(Tab결합위험률[[#This Row],[RiskKey(1)]],Tab위험률키[#Data], 2,FALSE), "")</f>
        <v/>
      </c>
      <c r="F20" s="57" t="str">
        <f>_xlfn.IFNA(VLOOKUP(Tab결합위험률[[#This Row],[RiskKey(2)]], Tab위험률키[#Data], 2,FALSE), "")</f>
        <v/>
      </c>
      <c r="H20" s="57" t="str">
        <f>_xlfn.IFNA(VLOOKUP(Tab결합위험률[[#This Row],[RiskKey(3)]], Tab위험률키[#Data], 2,FALSE), "")</f>
        <v/>
      </c>
      <c r="J20" s="57" t="str">
        <f>_xlfn.IFNA(VLOOKUP(Tab결합위험률[[#This Row],[RiskKey(4)]],Tab위험률키[#Data], 2,FALSE), "")</f>
        <v/>
      </c>
      <c r="L20" s="57" t="str">
        <f>_xlfn.IFNA(VLOOKUP(Tab결합위험률[[#This Row],[RiskKey(5)]], Tab위험률키[#Data], 2,FALSE), "")</f>
        <v/>
      </c>
      <c r="N20" s="57" t="str">
        <f>_xlfn.IFNA(VLOOKUP(Tab결합위험률[[#This Row],[RiskKey(6)]], Tab위험률키[#Data], 2,FALSE), "")</f>
        <v/>
      </c>
      <c r="P20" s="57" t="str">
        <f>_xlfn.IFNA(VLOOKUP(Tab결합위험률[[#This Row],[RiskKey(7)]],Tab위험률키[#Data], 2,FALSE), "")</f>
        <v/>
      </c>
      <c r="R20" s="57" t="str">
        <f>_xlfn.IFNA(VLOOKUP(Tab결합위험률[[#This Row],[RiskKey(8)]], Tab위험률키[#Data], 2,FALSE), "")</f>
        <v/>
      </c>
    </row>
    <row r="21" spans="4:18">
      <c r="D21" s="57" t="str">
        <f>_xlfn.IFNA(VLOOKUP(Tab결합위험률[[#This Row],[RiskKey(1)]],Tab위험률키[#Data], 2,FALSE), "")</f>
        <v/>
      </c>
      <c r="F21" s="57" t="str">
        <f>_xlfn.IFNA(VLOOKUP(Tab결합위험률[[#This Row],[RiskKey(2)]], Tab위험률키[#Data], 2,FALSE), "")</f>
        <v/>
      </c>
      <c r="H21" s="57" t="str">
        <f>_xlfn.IFNA(VLOOKUP(Tab결합위험률[[#This Row],[RiskKey(3)]], Tab위험률키[#Data], 2,FALSE), "")</f>
        <v/>
      </c>
      <c r="J21" s="57" t="str">
        <f>_xlfn.IFNA(VLOOKUP(Tab결합위험률[[#This Row],[RiskKey(4)]],Tab위험률키[#Data], 2,FALSE), "")</f>
        <v/>
      </c>
      <c r="L21" s="57" t="str">
        <f>_xlfn.IFNA(VLOOKUP(Tab결합위험률[[#This Row],[RiskKey(5)]], Tab위험률키[#Data], 2,FALSE), "")</f>
        <v/>
      </c>
      <c r="N21" s="57" t="str">
        <f>_xlfn.IFNA(VLOOKUP(Tab결합위험률[[#This Row],[RiskKey(6)]], Tab위험률키[#Data], 2,FALSE), "")</f>
        <v/>
      </c>
      <c r="P21" s="57" t="str">
        <f>_xlfn.IFNA(VLOOKUP(Tab결합위험률[[#This Row],[RiskKey(7)]],Tab위험률키[#Data], 2,FALSE), "")</f>
        <v/>
      </c>
      <c r="R21" s="57" t="str">
        <f>_xlfn.IFNA(VLOOKUP(Tab결합위험률[[#This Row],[RiskKey(8)]], Tab위험률키[#Data], 2,FALSE), "")</f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위험률</vt:lpstr>
      <vt:lpstr>정리</vt:lpstr>
      <vt:lpstr>코드</vt:lpstr>
      <vt:lpstr>사업비</vt:lpstr>
      <vt:lpstr>결합위험률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2021-09-07T12:51:28Z</dcterms:created>
  <dcterms:modified xsi:type="dcterms:W3CDTF">2021-09-08T05:53:54Z</dcterms:modified>
</cp:coreProperties>
</file>