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ordan\School\SOEN 384\"/>
    </mc:Choice>
  </mc:AlternateContent>
  <bookViews>
    <workbookView xWindow="0" yWindow="0" windowWidth="2419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O2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4" i="1"/>
  <c r="N3" i="1"/>
  <c r="N2" i="1"/>
  <c r="M13" i="1" l="1"/>
  <c r="M17" i="1"/>
  <c r="H2" i="1"/>
  <c r="I2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l="1"/>
</calcChain>
</file>

<file path=xl/sharedStrings.xml><?xml version="1.0" encoding="utf-8"?>
<sst xmlns="http://schemas.openxmlformats.org/spreadsheetml/2006/main" count="37" uniqueCount="33">
  <si>
    <t>manual loc</t>
  </si>
  <si>
    <t>tool1</t>
  </si>
  <si>
    <t>tool2</t>
  </si>
  <si>
    <t>total time</t>
  </si>
  <si>
    <t>NA</t>
  </si>
  <si>
    <t>low quartile</t>
  </si>
  <si>
    <t>high quartile</t>
  </si>
  <si>
    <t>box length</t>
  </si>
  <si>
    <t>49-16</t>
  </si>
  <si>
    <t>16 pos.</t>
  </si>
  <si>
    <t>49 pos.</t>
  </si>
  <si>
    <t>upper tail</t>
  </si>
  <si>
    <t>lower tail</t>
  </si>
  <si>
    <t>Q1</t>
  </si>
  <si>
    <t>Median</t>
  </si>
  <si>
    <t>Q3</t>
  </si>
  <si>
    <t>Minimum</t>
  </si>
  <si>
    <t>Maximum</t>
  </si>
  <si>
    <t>Bottom</t>
  </si>
  <si>
    <t>2Q Box</t>
  </si>
  <si>
    <t>3Q Box</t>
  </si>
  <si>
    <t>Whisker-</t>
  </si>
  <si>
    <t>Whisker+</t>
  </si>
  <si>
    <t>average tool SLOC</t>
  </si>
  <si>
    <t xml:space="preserve">median of average tool SLOC </t>
  </si>
  <si>
    <t>effort</t>
  </si>
  <si>
    <t>productivity</t>
  </si>
  <si>
    <t>std. deviation</t>
  </si>
  <si>
    <t>mean avg. SLOC</t>
  </si>
  <si>
    <t>mean effort</t>
  </si>
  <si>
    <t>UCL</t>
  </si>
  <si>
    <t>LCL</t>
  </si>
  <si>
    <t>mean productivity (CL)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</si>
</sst>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Plot for Task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98210270550019"/>
          <c:y val="0.17171296296296298"/>
          <c:w val="0.7914622361530612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Sheet1!$L$18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138.5</c:v>
                </c:pt>
              </c:numLit>
            </c:plus>
            <c:minus>
              <c:numLit>
                <c:formatCode>General</c:formatCode>
                <c:ptCount val="1"/>
                <c:pt idx="0">
                  <c:v>15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Sheet1!$M$18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Sheet1!$L$19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Sheet1!$M$19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Sheet1!$L$20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138.5</c:v>
                </c:pt>
              </c:numLit>
            </c:plus>
            <c:minus>
              <c:numLit>
                <c:formatCode>General</c:formatCode>
                <c:ptCount val="1"/>
                <c:pt idx="0">
                  <c:v>15.5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Sheet1!$M$20</c:f>
              <c:numCache>
                <c:formatCode>General</c:formatCode>
                <c:ptCount val="1"/>
                <c:pt idx="0">
                  <c:v>15.5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1092368"/>
        <c:axId val="291096720"/>
      </c:barChart>
      <c:catAx>
        <c:axId val="29109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layout>
            <c:manualLayout>
              <c:xMode val="edge"/>
              <c:yMode val="edge"/>
              <c:x val="0.75638757655293098"/>
              <c:y val="0.81539297171186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96720"/>
        <c:crosses val="autoZero"/>
        <c:auto val="1"/>
        <c:lblAlgn val="ctr"/>
        <c:lblOffset val="100"/>
        <c:noMultiLvlLbl val="0"/>
      </c:catAx>
      <c:valAx>
        <c:axId val="2910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layout>
            <c:manualLayout>
              <c:xMode val="edge"/>
              <c:yMode val="edge"/>
              <c:x val="1.4402645549911946E-2"/>
              <c:y val="0.42742271799358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  <a:r>
              <a:rPr lang="en-US" baseline="0"/>
              <a:t> </a:t>
            </a:r>
            <a:r>
              <a:rPr lang="en-US"/>
              <a:t>calculated using average SLOC for Task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44405221824705"/>
          <c:y val="9.720905105441055E-2"/>
          <c:w val="0.7704493534616158"/>
          <c:h val="0.68549401117015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Sheet1!$D$2:$D$66</c:f>
              <c:numCache>
                <c:formatCode>General</c:formatCode>
                <c:ptCount val="65"/>
                <c:pt idx="0">
                  <c:v>35</c:v>
                </c:pt>
                <c:pt idx="1">
                  <c:v>45</c:v>
                </c:pt>
                <c:pt idx="2">
                  <c:v>20</c:v>
                </c:pt>
                <c:pt idx="3">
                  <c:v>20</c:v>
                </c:pt>
                <c:pt idx="4">
                  <c:v>51</c:v>
                </c:pt>
                <c:pt idx="5">
                  <c:v>50</c:v>
                </c:pt>
                <c:pt idx="6">
                  <c:v>18</c:v>
                </c:pt>
                <c:pt idx="7">
                  <c:v>16</c:v>
                </c:pt>
                <c:pt idx="8">
                  <c:v>0</c:v>
                </c:pt>
                <c:pt idx="9">
                  <c:v>34</c:v>
                </c:pt>
                <c:pt idx="10">
                  <c:v>191</c:v>
                </c:pt>
                <c:pt idx="11">
                  <c:v>71</c:v>
                </c:pt>
                <c:pt idx="12">
                  <c:v>17</c:v>
                </c:pt>
                <c:pt idx="13">
                  <c:v>22</c:v>
                </c:pt>
                <c:pt idx="14">
                  <c:v>105</c:v>
                </c:pt>
                <c:pt idx="15">
                  <c:v>15</c:v>
                </c:pt>
                <c:pt idx="16">
                  <c:v>28</c:v>
                </c:pt>
                <c:pt idx="17">
                  <c:v>17</c:v>
                </c:pt>
                <c:pt idx="18">
                  <c:v>37</c:v>
                </c:pt>
                <c:pt idx="19">
                  <c:v>52</c:v>
                </c:pt>
                <c:pt idx="20">
                  <c:v>135</c:v>
                </c:pt>
                <c:pt idx="21">
                  <c:v>20</c:v>
                </c:pt>
                <c:pt idx="22">
                  <c:v>23</c:v>
                </c:pt>
                <c:pt idx="23">
                  <c:v>15</c:v>
                </c:pt>
                <c:pt idx="24">
                  <c:v>17</c:v>
                </c:pt>
                <c:pt idx="25">
                  <c:v>24</c:v>
                </c:pt>
                <c:pt idx="26">
                  <c:v>23</c:v>
                </c:pt>
                <c:pt idx="27">
                  <c:v>20</c:v>
                </c:pt>
                <c:pt idx="28">
                  <c:v>63</c:v>
                </c:pt>
                <c:pt idx="29">
                  <c:v>45</c:v>
                </c:pt>
                <c:pt idx="30">
                  <c:v>35</c:v>
                </c:pt>
                <c:pt idx="31">
                  <c:v>0</c:v>
                </c:pt>
                <c:pt idx="32">
                  <c:v>21</c:v>
                </c:pt>
                <c:pt idx="33">
                  <c:v>38</c:v>
                </c:pt>
                <c:pt idx="34">
                  <c:v>11</c:v>
                </c:pt>
                <c:pt idx="35">
                  <c:v>60</c:v>
                </c:pt>
                <c:pt idx="36">
                  <c:v>14</c:v>
                </c:pt>
                <c:pt idx="37">
                  <c:v>45</c:v>
                </c:pt>
                <c:pt idx="38">
                  <c:v>60</c:v>
                </c:pt>
                <c:pt idx="39">
                  <c:v>20</c:v>
                </c:pt>
                <c:pt idx="40">
                  <c:v>40</c:v>
                </c:pt>
                <c:pt idx="41">
                  <c:v>45</c:v>
                </c:pt>
                <c:pt idx="42">
                  <c:v>34</c:v>
                </c:pt>
                <c:pt idx="43">
                  <c:v>42</c:v>
                </c:pt>
                <c:pt idx="44">
                  <c:v>38</c:v>
                </c:pt>
                <c:pt idx="45">
                  <c:v>237</c:v>
                </c:pt>
                <c:pt idx="46">
                  <c:v>27</c:v>
                </c:pt>
                <c:pt idx="47">
                  <c:v>13</c:v>
                </c:pt>
                <c:pt idx="48">
                  <c:v>32</c:v>
                </c:pt>
                <c:pt idx="49">
                  <c:v>26</c:v>
                </c:pt>
                <c:pt idx="50">
                  <c:v>16</c:v>
                </c:pt>
                <c:pt idx="51">
                  <c:v>43</c:v>
                </c:pt>
                <c:pt idx="52">
                  <c:v>28</c:v>
                </c:pt>
                <c:pt idx="53">
                  <c:v>60</c:v>
                </c:pt>
                <c:pt idx="54">
                  <c:v>16</c:v>
                </c:pt>
                <c:pt idx="55">
                  <c:v>60</c:v>
                </c:pt>
                <c:pt idx="56">
                  <c:v>41</c:v>
                </c:pt>
                <c:pt idx="57">
                  <c:v>26</c:v>
                </c:pt>
                <c:pt idx="58">
                  <c:v>46</c:v>
                </c:pt>
                <c:pt idx="59">
                  <c:v>47</c:v>
                </c:pt>
                <c:pt idx="60">
                  <c:v>65</c:v>
                </c:pt>
                <c:pt idx="61">
                  <c:v>56</c:v>
                </c:pt>
                <c:pt idx="62">
                  <c:v>35</c:v>
                </c:pt>
                <c:pt idx="63">
                  <c:v>100</c:v>
                </c:pt>
                <c:pt idx="64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average tool SLOC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Sheet1!$E$2:$E$66</c:f>
              <c:numCache>
                <c:formatCode>General</c:formatCode>
                <c:ptCount val="65"/>
                <c:pt idx="0">
                  <c:v>31</c:v>
                </c:pt>
                <c:pt idx="1">
                  <c:v>45</c:v>
                </c:pt>
                <c:pt idx="2">
                  <c:v>30.5</c:v>
                </c:pt>
                <c:pt idx="3">
                  <c:v>25</c:v>
                </c:pt>
                <c:pt idx="4">
                  <c:v>32</c:v>
                </c:pt>
                <c:pt idx="5">
                  <c:v>71.5</c:v>
                </c:pt>
                <c:pt idx="6">
                  <c:v>26.5</c:v>
                </c:pt>
                <c:pt idx="7">
                  <c:v>30</c:v>
                </c:pt>
                <c:pt idx="8">
                  <c:v>21.5</c:v>
                </c:pt>
                <c:pt idx="9">
                  <c:v>19</c:v>
                </c:pt>
                <c:pt idx="10">
                  <c:v>169</c:v>
                </c:pt>
                <c:pt idx="11">
                  <c:v>23</c:v>
                </c:pt>
                <c:pt idx="12">
                  <c:v>15</c:v>
                </c:pt>
                <c:pt idx="13">
                  <c:v>67</c:v>
                </c:pt>
                <c:pt idx="14">
                  <c:v>28</c:v>
                </c:pt>
                <c:pt idx="15">
                  <c:v>31</c:v>
                </c:pt>
                <c:pt idx="16">
                  <c:v>24</c:v>
                </c:pt>
                <c:pt idx="17">
                  <c:v>29</c:v>
                </c:pt>
                <c:pt idx="18">
                  <c:v>16</c:v>
                </c:pt>
                <c:pt idx="19">
                  <c:v>38</c:v>
                </c:pt>
                <c:pt idx="20">
                  <c:v>72</c:v>
                </c:pt>
                <c:pt idx="21">
                  <c:v>28.5</c:v>
                </c:pt>
                <c:pt idx="22">
                  <c:v>13</c:v>
                </c:pt>
                <c:pt idx="23">
                  <c:v>15</c:v>
                </c:pt>
                <c:pt idx="24">
                  <c:v>67</c:v>
                </c:pt>
                <c:pt idx="25">
                  <c:v>55</c:v>
                </c:pt>
                <c:pt idx="26">
                  <c:v>12</c:v>
                </c:pt>
                <c:pt idx="27">
                  <c:v>70</c:v>
                </c:pt>
                <c:pt idx="28">
                  <c:v>21</c:v>
                </c:pt>
                <c:pt idx="29">
                  <c:v>15.5</c:v>
                </c:pt>
                <c:pt idx="30">
                  <c:v>27.5</c:v>
                </c:pt>
                <c:pt idx="31">
                  <c:v>51</c:v>
                </c:pt>
                <c:pt idx="32">
                  <c:v>45</c:v>
                </c:pt>
                <c:pt idx="33">
                  <c:v>25</c:v>
                </c:pt>
                <c:pt idx="34">
                  <c:v>22.5</c:v>
                </c:pt>
                <c:pt idx="35">
                  <c:v>48.5</c:v>
                </c:pt>
                <c:pt idx="36">
                  <c:v>12</c:v>
                </c:pt>
                <c:pt idx="37">
                  <c:v>52.5</c:v>
                </c:pt>
                <c:pt idx="38">
                  <c:v>17</c:v>
                </c:pt>
                <c:pt idx="39">
                  <c:v>15</c:v>
                </c:pt>
                <c:pt idx="40">
                  <c:v>36.5</c:v>
                </c:pt>
                <c:pt idx="41">
                  <c:v>28</c:v>
                </c:pt>
                <c:pt idx="42">
                  <c:v>182</c:v>
                </c:pt>
                <c:pt idx="43">
                  <c:v>41</c:v>
                </c:pt>
                <c:pt idx="44">
                  <c:v>28.5</c:v>
                </c:pt>
                <c:pt idx="45">
                  <c:v>28.5</c:v>
                </c:pt>
                <c:pt idx="46">
                  <c:v>9</c:v>
                </c:pt>
                <c:pt idx="47">
                  <c:v>6</c:v>
                </c:pt>
                <c:pt idx="48">
                  <c:v>16.5</c:v>
                </c:pt>
                <c:pt idx="49">
                  <c:v>27</c:v>
                </c:pt>
                <c:pt idx="50">
                  <c:v>25</c:v>
                </c:pt>
                <c:pt idx="51">
                  <c:v>22.5</c:v>
                </c:pt>
                <c:pt idx="52">
                  <c:v>20</c:v>
                </c:pt>
                <c:pt idx="53">
                  <c:v>43.5</c:v>
                </c:pt>
                <c:pt idx="54">
                  <c:v>15.5</c:v>
                </c:pt>
                <c:pt idx="55">
                  <c:v>44</c:v>
                </c:pt>
                <c:pt idx="56">
                  <c:v>24.5</c:v>
                </c:pt>
                <c:pt idx="57">
                  <c:v>21.5</c:v>
                </c:pt>
                <c:pt idx="58">
                  <c:v>21.5</c:v>
                </c:pt>
                <c:pt idx="59">
                  <c:v>34</c:v>
                </c:pt>
                <c:pt idx="60">
                  <c:v>54.5</c:v>
                </c:pt>
                <c:pt idx="61">
                  <c:v>16</c:v>
                </c:pt>
                <c:pt idx="62">
                  <c:v>35</c:v>
                </c:pt>
                <c:pt idx="63">
                  <c:v>24</c:v>
                </c:pt>
                <c:pt idx="64">
                  <c:v>48.5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Sheet1!$F$2:$F$66</c:f>
              <c:numCache>
                <c:formatCode>General</c:formatCode>
                <c:ptCount val="65"/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Sheet1!$N$2:$N$66</c:f>
              <c:numCache>
                <c:formatCode>General</c:formatCode>
                <c:ptCount val="65"/>
                <c:pt idx="0">
                  <c:v>0.88571428571428568</c:v>
                </c:pt>
                <c:pt idx="1">
                  <c:v>1</c:v>
                </c:pt>
                <c:pt idx="2">
                  <c:v>1.5249999999999999</c:v>
                </c:pt>
                <c:pt idx="3">
                  <c:v>1.25</c:v>
                </c:pt>
                <c:pt idx="4">
                  <c:v>0.62745098039215685</c:v>
                </c:pt>
                <c:pt idx="5">
                  <c:v>1.43</c:v>
                </c:pt>
                <c:pt idx="6">
                  <c:v>1.4722222222222223</c:v>
                </c:pt>
                <c:pt idx="7">
                  <c:v>1.875</c:v>
                </c:pt>
                <c:pt idx="8">
                  <c:v>0.22</c:v>
                </c:pt>
                <c:pt idx="9">
                  <c:v>0.55882352941176472</c:v>
                </c:pt>
                <c:pt idx="10">
                  <c:v>0.88481675392670156</c:v>
                </c:pt>
                <c:pt idx="11">
                  <c:v>0.323943661971831</c:v>
                </c:pt>
                <c:pt idx="12">
                  <c:v>0.88235294117647056</c:v>
                </c:pt>
                <c:pt idx="13">
                  <c:v>3.0454545454545454</c:v>
                </c:pt>
                <c:pt idx="14">
                  <c:v>0.26666666666666666</c:v>
                </c:pt>
                <c:pt idx="15">
                  <c:v>2.0666666666666669</c:v>
                </c:pt>
                <c:pt idx="16">
                  <c:v>0.8571428571428571</c:v>
                </c:pt>
                <c:pt idx="17">
                  <c:v>1.7058823529411764</c:v>
                </c:pt>
                <c:pt idx="18">
                  <c:v>0.43243243243243246</c:v>
                </c:pt>
                <c:pt idx="19">
                  <c:v>0.73076923076923073</c:v>
                </c:pt>
                <c:pt idx="20">
                  <c:v>0.53333333333333333</c:v>
                </c:pt>
                <c:pt idx="21">
                  <c:v>1.425</c:v>
                </c:pt>
                <c:pt idx="22">
                  <c:v>0.56521739130434778</c:v>
                </c:pt>
                <c:pt idx="23">
                  <c:v>1</c:v>
                </c:pt>
                <c:pt idx="24">
                  <c:v>3.9411764705882355</c:v>
                </c:pt>
                <c:pt idx="25">
                  <c:v>2.2916666666666665</c:v>
                </c:pt>
                <c:pt idx="26">
                  <c:v>0.52173913043478259</c:v>
                </c:pt>
                <c:pt idx="27">
                  <c:v>3.5</c:v>
                </c:pt>
                <c:pt idx="28">
                  <c:v>0.33333333333333331</c:v>
                </c:pt>
                <c:pt idx="29">
                  <c:v>0.34444444444444444</c:v>
                </c:pt>
                <c:pt idx="30">
                  <c:v>0.7857142857142857</c:v>
                </c:pt>
                <c:pt idx="31">
                  <c:v>1.2352939999999999</c:v>
                </c:pt>
                <c:pt idx="32">
                  <c:v>2.1428571428571428</c:v>
                </c:pt>
                <c:pt idx="33">
                  <c:v>0.65789473684210531</c:v>
                </c:pt>
                <c:pt idx="34">
                  <c:v>2.0454545454545454</c:v>
                </c:pt>
                <c:pt idx="35">
                  <c:v>0.80833333333333335</c:v>
                </c:pt>
                <c:pt idx="36">
                  <c:v>0.8571428571428571</c:v>
                </c:pt>
                <c:pt idx="37">
                  <c:v>1.1666666666666667</c:v>
                </c:pt>
                <c:pt idx="38">
                  <c:v>0.28333333333333333</c:v>
                </c:pt>
                <c:pt idx="39">
                  <c:v>0.75</c:v>
                </c:pt>
                <c:pt idx="40">
                  <c:v>0.91249999999999998</c:v>
                </c:pt>
                <c:pt idx="41">
                  <c:v>0.62222222222222223</c:v>
                </c:pt>
                <c:pt idx="42">
                  <c:v>5.3529411764705879</c:v>
                </c:pt>
                <c:pt idx="43">
                  <c:v>0.97619047619047616</c:v>
                </c:pt>
                <c:pt idx="44">
                  <c:v>0.75</c:v>
                </c:pt>
                <c:pt idx="45">
                  <c:v>0.12025316455696203</c:v>
                </c:pt>
                <c:pt idx="46">
                  <c:v>0.33333333333333331</c:v>
                </c:pt>
                <c:pt idx="47">
                  <c:v>0.46153846153846156</c:v>
                </c:pt>
                <c:pt idx="48">
                  <c:v>0.515625</c:v>
                </c:pt>
                <c:pt idx="49">
                  <c:v>1.0384615384615385</c:v>
                </c:pt>
                <c:pt idx="50">
                  <c:v>1.5625</c:v>
                </c:pt>
                <c:pt idx="51">
                  <c:v>0.52325581395348841</c:v>
                </c:pt>
                <c:pt idx="52">
                  <c:v>0.7142857142857143</c:v>
                </c:pt>
                <c:pt idx="53">
                  <c:v>0.72499999999999998</c:v>
                </c:pt>
                <c:pt idx="54">
                  <c:v>0.96875</c:v>
                </c:pt>
                <c:pt idx="55">
                  <c:v>0.73333333333333328</c:v>
                </c:pt>
                <c:pt idx="56">
                  <c:v>0.59756097560975607</c:v>
                </c:pt>
                <c:pt idx="57">
                  <c:v>0.82692307692307687</c:v>
                </c:pt>
                <c:pt idx="58">
                  <c:v>0.46739130434782611</c:v>
                </c:pt>
                <c:pt idx="59">
                  <c:v>0.72340425531914898</c:v>
                </c:pt>
                <c:pt idx="60">
                  <c:v>0.83846153846153848</c:v>
                </c:pt>
                <c:pt idx="61">
                  <c:v>0.2857142857142857</c:v>
                </c:pt>
                <c:pt idx="62">
                  <c:v>1</c:v>
                </c:pt>
                <c:pt idx="63">
                  <c:v>0.24</c:v>
                </c:pt>
                <c:pt idx="64">
                  <c:v>0.60624999999999996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803696"/>
        <c:axId val="394797168"/>
      </c:barChart>
      <c:catAx>
        <c:axId val="3948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layout>
            <c:manualLayout>
              <c:xMode val="edge"/>
              <c:yMode val="edge"/>
              <c:x val="5.981906022809097E-2"/>
              <c:y val="0.38329650230714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97168"/>
        <c:crosses val="autoZero"/>
        <c:auto val="1"/>
        <c:lblAlgn val="ctr"/>
        <c:lblOffset val="100"/>
        <c:noMultiLvlLbl val="0"/>
      </c:catAx>
      <c:valAx>
        <c:axId val="3947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of parameters (time in mins, SLOC in number of lines, effort in mins/SLOC)</a:t>
                </a:r>
              </a:p>
            </c:rich>
          </c:tx>
          <c:layout>
            <c:manualLayout>
              <c:xMode val="edge"/>
              <c:yMode val="edge"/>
              <c:x val="0.14561795925951737"/>
              <c:y val="0.84447046529949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 Calculated for</a:t>
            </a:r>
            <a:r>
              <a:rPr lang="en-US" baseline="0"/>
              <a:t> Task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311320206717"/>
          <c:y val="0.16245370370370371"/>
          <c:w val="0.81925850203450823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Sheet1!$N$2:$N$66</c:f>
              <c:numCache>
                <c:formatCode>General</c:formatCode>
                <c:ptCount val="65"/>
                <c:pt idx="0">
                  <c:v>0.88571428571428568</c:v>
                </c:pt>
                <c:pt idx="1">
                  <c:v>1</c:v>
                </c:pt>
                <c:pt idx="2">
                  <c:v>1.5249999999999999</c:v>
                </c:pt>
                <c:pt idx="3">
                  <c:v>1.25</c:v>
                </c:pt>
                <c:pt idx="4">
                  <c:v>0.62745098039215685</c:v>
                </c:pt>
                <c:pt idx="5">
                  <c:v>1.43</c:v>
                </c:pt>
                <c:pt idx="6">
                  <c:v>1.4722222222222223</c:v>
                </c:pt>
                <c:pt idx="7">
                  <c:v>1.875</c:v>
                </c:pt>
                <c:pt idx="8">
                  <c:v>0.22</c:v>
                </c:pt>
                <c:pt idx="9">
                  <c:v>0.55882352941176472</c:v>
                </c:pt>
                <c:pt idx="10">
                  <c:v>0.88481675392670156</c:v>
                </c:pt>
                <c:pt idx="11">
                  <c:v>0.323943661971831</c:v>
                </c:pt>
                <c:pt idx="12">
                  <c:v>0.88235294117647056</c:v>
                </c:pt>
                <c:pt idx="13">
                  <c:v>3.0454545454545454</c:v>
                </c:pt>
                <c:pt idx="14">
                  <c:v>0.26666666666666666</c:v>
                </c:pt>
                <c:pt idx="15">
                  <c:v>2.0666666666666669</c:v>
                </c:pt>
                <c:pt idx="16">
                  <c:v>0.8571428571428571</c:v>
                </c:pt>
                <c:pt idx="17">
                  <c:v>1.7058823529411764</c:v>
                </c:pt>
                <c:pt idx="18">
                  <c:v>0.43243243243243246</c:v>
                </c:pt>
                <c:pt idx="19">
                  <c:v>0.73076923076923073</c:v>
                </c:pt>
                <c:pt idx="20">
                  <c:v>0.53333333333333333</c:v>
                </c:pt>
                <c:pt idx="21">
                  <c:v>1.425</c:v>
                </c:pt>
                <c:pt idx="22">
                  <c:v>0.56521739130434778</c:v>
                </c:pt>
                <c:pt idx="23">
                  <c:v>1</c:v>
                </c:pt>
                <c:pt idx="24">
                  <c:v>3.9411764705882355</c:v>
                </c:pt>
                <c:pt idx="25">
                  <c:v>2.2916666666666665</c:v>
                </c:pt>
                <c:pt idx="26">
                  <c:v>0.52173913043478259</c:v>
                </c:pt>
                <c:pt idx="27">
                  <c:v>3.5</c:v>
                </c:pt>
                <c:pt idx="28">
                  <c:v>0.33333333333333331</c:v>
                </c:pt>
                <c:pt idx="29">
                  <c:v>0.34444444444444444</c:v>
                </c:pt>
                <c:pt idx="30">
                  <c:v>0.7857142857142857</c:v>
                </c:pt>
                <c:pt idx="31">
                  <c:v>1.2352939999999999</c:v>
                </c:pt>
                <c:pt idx="32">
                  <c:v>2.1428571428571428</c:v>
                </c:pt>
                <c:pt idx="33">
                  <c:v>0.65789473684210531</c:v>
                </c:pt>
                <c:pt idx="34">
                  <c:v>2.0454545454545454</c:v>
                </c:pt>
                <c:pt idx="35">
                  <c:v>0.80833333333333335</c:v>
                </c:pt>
                <c:pt idx="36">
                  <c:v>0.8571428571428571</c:v>
                </c:pt>
                <c:pt idx="37">
                  <c:v>1.1666666666666667</c:v>
                </c:pt>
                <c:pt idx="38">
                  <c:v>0.28333333333333333</c:v>
                </c:pt>
                <c:pt idx="39">
                  <c:v>0.75</c:v>
                </c:pt>
                <c:pt idx="40">
                  <c:v>0.91249999999999998</c:v>
                </c:pt>
                <c:pt idx="41">
                  <c:v>0.62222222222222223</c:v>
                </c:pt>
                <c:pt idx="42">
                  <c:v>5.3529411764705879</c:v>
                </c:pt>
                <c:pt idx="43">
                  <c:v>0.97619047619047616</c:v>
                </c:pt>
                <c:pt idx="44">
                  <c:v>0.75</c:v>
                </c:pt>
                <c:pt idx="45">
                  <c:v>0.12025316455696203</c:v>
                </c:pt>
                <c:pt idx="46">
                  <c:v>0.33333333333333331</c:v>
                </c:pt>
                <c:pt idx="47">
                  <c:v>0.46153846153846156</c:v>
                </c:pt>
                <c:pt idx="48">
                  <c:v>0.515625</c:v>
                </c:pt>
                <c:pt idx="49">
                  <c:v>1.0384615384615385</c:v>
                </c:pt>
                <c:pt idx="50">
                  <c:v>1.5625</c:v>
                </c:pt>
                <c:pt idx="51">
                  <c:v>0.52325581395348841</c:v>
                </c:pt>
                <c:pt idx="52">
                  <c:v>0.7142857142857143</c:v>
                </c:pt>
                <c:pt idx="53">
                  <c:v>0.72499999999999998</c:v>
                </c:pt>
                <c:pt idx="54">
                  <c:v>0.96875</c:v>
                </c:pt>
                <c:pt idx="55">
                  <c:v>0.73333333333333328</c:v>
                </c:pt>
                <c:pt idx="56">
                  <c:v>0.59756097560975607</c:v>
                </c:pt>
                <c:pt idx="57">
                  <c:v>0.82692307692307687</c:v>
                </c:pt>
                <c:pt idx="58">
                  <c:v>0.46739130434782611</c:v>
                </c:pt>
                <c:pt idx="59">
                  <c:v>0.72340425531914898</c:v>
                </c:pt>
                <c:pt idx="60">
                  <c:v>0.83846153846153848</c:v>
                </c:pt>
                <c:pt idx="61">
                  <c:v>0.2857142857142857</c:v>
                </c:pt>
                <c:pt idx="62">
                  <c:v>1</c:v>
                </c:pt>
                <c:pt idx="63">
                  <c:v>0.24</c:v>
                </c:pt>
                <c:pt idx="64">
                  <c:v>0.60624999999999996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53904"/>
        <c:axId val="396250096"/>
      </c:barChart>
      <c:catAx>
        <c:axId val="3962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50096"/>
        <c:crosses val="autoZero"/>
        <c:auto val="1"/>
        <c:lblAlgn val="ctr"/>
        <c:lblOffset val="100"/>
        <c:noMultiLvlLbl val="0"/>
      </c:catAx>
      <c:valAx>
        <c:axId val="3962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</a:t>
                </a:r>
              </a:p>
            </c:rich>
          </c:tx>
          <c:layout>
            <c:manualLayout>
              <c:xMode val="edge"/>
              <c:yMode val="edge"/>
              <c:x val="3.1368221829414171E-2"/>
              <c:y val="0.33724919801691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per</a:t>
            </a:r>
            <a:r>
              <a:rPr lang="en-US" baseline="0"/>
              <a:t> Student for Task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Sheet1!$D$2:$D$66</c:f>
              <c:numCache>
                <c:formatCode>General</c:formatCode>
                <c:ptCount val="65"/>
                <c:pt idx="0">
                  <c:v>35</c:v>
                </c:pt>
                <c:pt idx="1">
                  <c:v>45</c:v>
                </c:pt>
                <c:pt idx="2">
                  <c:v>20</c:v>
                </c:pt>
                <c:pt idx="3">
                  <c:v>20</c:v>
                </c:pt>
                <c:pt idx="4">
                  <c:v>51</c:v>
                </c:pt>
                <c:pt idx="5">
                  <c:v>50</c:v>
                </c:pt>
                <c:pt idx="6">
                  <c:v>18</c:v>
                </c:pt>
                <c:pt idx="7">
                  <c:v>16</c:v>
                </c:pt>
                <c:pt idx="8">
                  <c:v>0</c:v>
                </c:pt>
                <c:pt idx="9">
                  <c:v>34</c:v>
                </c:pt>
                <c:pt idx="10">
                  <c:v>191</c:v>
                </c:pt>
                <c:pt idx="11">
                  <c:v>71</c:v>
                </c:pt>
                <c:pt idx="12">
                  <c:v>17</c:v>
                </c:pt>
                <c:pt idx="13">
                  <c:v>22</c:v>
                </c:pt>
                <c:pt idx="14">
                  <c:v>105</c:v>
                </c:pt>
                <c:pt idx="15">
                  <c:v>15</c:v>
                </c:pt>
                <c:pt idx="16">
                  <c:v>28</c:v>
                </c:pt>
                <c:pt idx="17">
                  <c:v>17</c:v>
                </c:pt>
                <c:pt idx="18">
                  <c:v>37</c:v>
                </c:pt>
                <c:pt idx="19">
                  <c:v>52</c:v>
                </c:pt>
                <c:pt idx="20">
                  <c:v>135</c:v>
                </c:pt>
                <c:pt idx="21">
                  <c:v>20</c:v>
                </c:pt>
                <c:pt idx="22">
                  <c:v>23</c:v>
                </c:pt>
                <c:pt idx="23">
                  <c:v>15</c:v>
                </c:pt>
                <c:pt idx="24">
                  <c:v>17</c:v>
                </c:pt>
                <c:pt idx="25">
                  <c:v>24</c:v>
                </c:pt>
                <c:pt idx="26">
                  <c:v>23</c:v>
                </c:pt>
                <c:pt idx="27">
                  <c:v>20</c:v>
                </c:pt>
                <c:pt idx="28">
                  <c:v>63</c:v>
                </c:pt>
                <c:pt idx="29">
                  <c:v>45</c:v>
                </c:pt>
                <c:pt idx="30">
                  <c:v>35</c:v>
                </c:pt>
                <c:pt idx="31">
                  <c:v>0</c:v>
                </c:pt>
                <c:pt idx="32">
                  <c:v>21</c:v>
                </c:pt>
                <c:pt idx="33">
                  <c:v>38</c:v>
                </c:pt>
                <c:pt idx="34">
                  <c:v>11</c:v>
                </c:pt>
                <c:pt idx="35">
                  <c:v>60</c:v>
                </c:pt>
                <c:pt idx="36">
                  <c:v>14</c:v>
                </c:pt>
                <c:pt idx="37">
                  <c:v>45</c:v>
                </c:pt>
                <c:pt idx="38">
                  <c:v>60</c:v>
                </c:pt>
                <c:pt idx="39">
                  <c:v>20</c:v>
                </c:pt>
                <c:pt idx="40">
                  <c:v>40</c:v>
                </c:pt>
                <c:pt idx="41">
                  <c:v>45</c:v>
                </c:pt>
                <c:pt idx="42">
                  <c:v>34</c:v>
                </c:pt>
                <c:pt idx="43">
                  <c:v>42</c:v>
                </c:pt>
                <c:pt idx="44">
                  <c:v>38</c:v>
                </c:pt>
                <c:pt idx="45">
                  <c:v>237</c:v>
                </c:pt>
                <c:pt idx="46">
                  <c:v>27</c:v>
                </c:pt>
                <c:pt idx="47">
                  <c:v>13</c:v>
                </c:pt>
                <c:pt idx="48">
                  <c:v>32</c:v>
                </c:pt>
                <c:pt idx="49">
                  <c:v>26</c:v>
                </c:pt>
                <c:pt idx="50">
                  <c:v>16</c:v>
                </c:pt>
                <c:pt idx="51">
                  <c:v>43</c:v>
                </c:pt>
                <c:pt idx="52">
                  <c:v>28</c:v>
                </c:pt>
                <c:pt idx="53">
                  <c:v>60</c:v>
                </c:pt>
                <c:pt idx="54">
                  <c:v>16</c:v>
                </c:pt>
                <c:pt idx="55">
                  <c:v>60</c:v>
                </c:pt>
                <c:pt idx="56">
                  <c:v>41</c:v>
                </c:pt>
                <c:pt idx="57">
                  <c:v>26</c:v>
                </c:pt>
                <c:pt idx="58">
                  <c:v>46</c:v>
                </c:pt>
                <c:pt idx="59">
                  <c:v>47</c:v>
                </c:pt>
                <c:pt idx="60">
                  <c:v>65</c:v>
                </c:pt>
                <c:pt idx="61">
                  <c:v>56</c:v>
                </c:pt>
                <c:pt idx="62">
                  <c:v>35</c:v>
                </c:pt>
                <c:pt idx="63">
                  <c:v>100</c:v>
                </c:pt>
                <c:pt idx="64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77168"/>
        <c:axId val="407178256"/>
      </c:barChart>
      <c:catAx>
        <c:axId val="40717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78256"/>
        <c:crosses val="autoZero"/>
        <c:auto val="1"/>
        <c:lblAlgn val="ctr"/>
        <c:lblOffset val="100"/>
        <c:noMultiLvlLbl val="0"/>
      </c:catAx>
      <c:valAx>
        <c:axId val="4071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 of Each Student for Task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Sheet1!$N$2:$N$66</c:f>
              <c:numCache>
                <c:formatCode>General</c:formatCode>
                <c:ptCount val="65"/>
                <c:pt idx="0">
                  <c:v>0.88571428571428568</c:v>
                </c:pt>
                <c:pt idx="1">
                  <c:v>1</c:v>
                </c:pt>
                <c:pt idx="2">
                  <c:v>1.5249999999999999</c:v>
                </c:pt>
                <c:pt idx="3">
                  <c:v>1.25</c:v>
                </c:pt>
                <c:pt idx="4">
                  <c:v>0.62745098039215685</c:v>
                </c:pt>
                <c:pt idx="5">
                  <c:v>1.43</c:v>
                </c:pt>
                <c:pt idx="6">
                  <c:v>1.4722222222222223</c:v>
                </c:pt>
                <c:pt idx="7">
                  <c:v>1.875</c:v>
                </c:pt>
                <c:pt idx="8">
                  <c:v>0.22</c:v>
                </c:pt>
                <c:pt idx="9">
                  <c:v>0.55882352941176472</c:v>
                </c:pt>
                <c:pt idx="10">
                  <c:v>0.88481675392670156</c:v>
                </c:pt>
                <c:pt idx="11">
                  <c:v>0.323943661971831</c:v>
                </c:pt>
                <c:pt idx="12">
                  <c:v>0.88235294117647056</c:v>
                </c:pt>
                <c:pt idx="13">
                  <c:v>3.0454545454545454</c:v>
                </c:pt>
                <c:pt idx="14">
                  <c:v>0.26666666666666666</c:v>
                </c:pt>
                <c:pt idx="15">
                  <c:v>2.0666666666666669</c:v>
                </c:pt>
                <c:pt idx="16">
                  <c:v>0.8571428571428571</c:v>
                </c:pt>
                <c:pt idx="17">
                  <c:v>1.7058823529411764</c:v>
                </c:pt>
                <c:pt idx="18">
                  <c:v>0.43243243243243246</c:v>
                </c:pt>
                <c:pt idx="19">
                  <c:v>0.73076923076923073</c:v>
                </c:pt>
                <c:pt idx="20">
                  <c:v>0.53333333333333333</c:v>
                </c:pt>
                <c:pt idx="21">
                  <c:v>1.425</c:v>
                </c:pt>
                <c:pt idx="22">
                  <c:v>0.56521739130434778</c:v>
                </c:pt>
                <c:pt idx="23">
                  <c:v>1</c:v>
                </c:pt>
                <c:pt idx="24">
                  <c:v>3.9411764705882355</c:v>
                </c:pt>
                <c:pt idx="25">
                  <c:v>2.2916666666666665</c:v>
                </c:pt>
                <c:pt idx="26">
                  <c:v>0.52173913043478259</c:v>
                </c:pt>
                <c:pt idx="27">
                  <c:v>3.5</c:v>
                </c:pt>
                <c:pt idx="28">
                  <c:v>0.33333333333333331</c:v>
                </c:pt>
                <c:pt idx="29">
                  <c:v>0.34444444444444444</c:v>
                </c:pt>
                <c:pt idx="30">
                  <c:v>0.7857142857142857</c:v>
                </c:pt>
                <c:pt idx="31">
                  <c:v>1.2352939999999999</c:v>
                </c:pt>
                <c:pt idx="32">
                  <c:v>2.1428571428571428</c:v>
                </c:pt>
                <c:pt idx="33">
                  <c:v>0.65789473684210531</c:v>
                </c:pt>
                <c:pt idx="34">
                  <c:v>2.0454545454545454</c:v>
                </c:pt>
                <c:pt idx="35">
                  <c:v>0.80833333333333335</c:v>
                </c:pt>
                <c:pt idx="36">
                  <c:v>0.8571428571428571</c:v>
                </c:pt>
                <c:pt idx="37">
                  <c:v>1.1666666666666667</c:v>
                </c:pt>
                <c:pt idx="38">
                  <c:v>0.28333333333333333</c:v>
                </c:pt>
                <c:pt idx="39">
                  <c:v>0.75</c:v>
                </c:pt>
                <c:pt idx="40">
                  <c:v>0.91249999999999998</c:v>
                </c:pt>
                <c:pt idx="41">
                  <c:v>0.62222222222222223</c:v>
                </c:pt>
                <c:pt idx="42">
                  <c:v>5.3529411764705879</c:v>
                </c:pt>
                <c:pt idx="43">
                  <c:v>0.97619047619047616</c:v>
                </c:pt>
                <c:pt idx="44">
                  <c:v>0.75</c:v>
                </c:pt>
                <c:pt idx="45">
                  <c:v>0.12025316455696203</c:v>
                </c:pt>
                <c:pt idx="46">
                  <c:v>0.33333333333333331</c:v>
                </c:pt>
                <c:pt idx="47">
                  <c:v>0.46153846153846156</c:v>
                </c:pt>
                <c:pt idx="48">
                  <c:v>0.515625</c:v>
                </c:pt>
                <c:pt idx="49">
                  <c:v>1.0384615384615385</c:v>
                </c:pt>
                <c:pt idx="50">
                  <c:v>1.5625</c:v>
                </c:pt>
                <c:pt idx="51">
                  <c:v>0.52325581395348841</c:v>
                </c:pt>
                <c:pt idx="52">
                  <c:v>0.7142857142857143</c:v>
                </c:pt>
                <c:pt idx="53">
                  <c:v>0.72499999999999998</c:v>
                </c:pt>
                <c:pt idx="54">
                  <c:v>0.96875</c:v>
                </c:pt>
                <c:pt idx="55">
                  <c:v>0.73333333333333328</c:v>
                </c:pt>
                <c:pt idx="56">
                  <c:v>0.59756097560975607</c:v>
                </c:pt>
                <c:pt idx="57">
                  <c:v>0.82692307692307687</c:v>
                </c:pt>
                <c:pt idx="58">
                  <c:v>0.46739130434782611</c:v>
                </c:pt>
                <c:pt idx="59">
                  <c:v>0.72340425531914898</c:v>
                </c:pt>
                <c:pt idx="60">
                  <c:v>0.83846153846153848</c:v>
                </c:pt>
                <c:pt idx="61">
                  <c:v>0.2857142857142857</c:v>
                </c:pt>
                <c:pt idx="62">
                  <c:v>1</c:v>
                </c:pt>
                <c:pt idx="63">
                  <c:v>0.24</c:v>
                </c:pt>
                <c:pt idx="64">
                  <c:v>0.60624999999999996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mean productivity (CL)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Sheet1!$P$2:$P$66</c:f>
              <c:numCache>
                <c:formatCode>General</c:formatCode>
                <c:ptCount val="65"/>
                <c:pt idx="0">
                  <c:v>1.0634590230000001</c:v>
                </c:pt>
                <c:pt idx="1">
                  <c:v>1.0634590230000001</c:v>
                </c:pt>
                <c:pt idx="2">
                  <c:v>1.0634590230000001</c:v>
                </c:pt>
                <c:pt idx="3">
                  <c:v>1.0634590230000001</c:v>
                </c:pt>
                <c:pt idx="4">
                  <c:v>1.0634590230000001</c:v>
                </c:pt>
                <c:pt idx="5">
                  <c:v>1.0634590230000001</c:v>
                </c:pt>
                <c:pt idx="6">
                  <c:v>1.0634590230000001</c:v>
                </c:pt>
                <c:pt idx="7">
                  <c:v>1.0634590230000001</c:v>
                </c:pt>
                <c:pt idx="8">
                  <c:v>1.0634590230000001</c:v>
                </c:pt>
                <c:pt idx="9">
                  <c:v>1.0634590230000001</c:v>
                </c:pt>
                <c:pt idx="10">
                  <c:v>1.0634590230000001</c:v>
                </c:pt>
                <c:pt idx="11">
                  <c:v>1.0634590230000001</c:v>
                </c:pt>
                <c:pt idx="12">
                  <c:v>1.0634590230000001</c:v>
                </c:pt>
                <c:pt idx="13">
                  <c:v>1.0634590230000001</c:v>
                </c:pt>
                <c:pt idx="14">
                  <c:v>1.0634590230000001</c:v>
                </c:pt>
                <c:pt idx="15">
                  <c:v>1.0634590230000001</c:v>
                </c:pt>
                <c:pt idx="16">
                  <c:v>1.0634590230000001</c:v>
                </c:pt>
                <c:pt idx="17">
                  <c:v>1.0634590230000001</c:v>
                </c:pt>
                <c:pt idx="18">
                  <c:v>1.0634590230000001</c:v>
                </c:pt>
                <c:pt idx="19">
                  <c:v>1.0634590230000001</c:v>
                </c:pt>
                <c:pt idx="20">
                  <c:v>1.0634590230000001</c:v>
                </c:pt>
                <c:pt idx="21">
                  <c:v>1.0634590230000001</c:v>
                </c:pt>
                <c:pt idx="22">
                  <c:v>1.0634590230000001</c:v>
                </c:pt>
                <c:pt idx="23">
                  <c:v>1.0634590230000001</c:v>
                </c:pt>
                <c:pt idx="24">
                  <c:v>1.0634590230000001</c:v>
                </c:pt>
                <c:pt idx="25">
                  <c:v>1.0634590230000001</c:v>
                </c:pt>
                <c:pt idx="26">
                  <c:v>1.0634590230000001</c:v>
                </c:pt>
                <c:pt idx="27">
                  <c:v>1.0634590230000001</c:v>
                </c:pt>
                <c:pt idx="28">
                  <c:v>1.0634590230000001</c:v>
                </c:pt>
                <c:pt idx="29">
                  <c:v>1.0634590230000001</c:v>
                </c:pt>
                <c:pt idx="30">
                  <c:v>1.0634590230000001</c:v>
                </c:pt>
                <c:pt idx="31">
                  <c:v>1.0634590230000001</c:v>
                </c:pt>
                <c:pt idx="32">
                  <c:v>1.0634590230000001</c:v>
                </c:pt>
                <c:pt idx="33">
                  <c:v>1.0634590230000001</c:v>
                </c:pt>
                <c:pt idx="34">
                  <c:v>1.0634590230000001</c:v>
                </c:pt>
                <c:pt idx="35">
                  <c:v>1.0634590230000001</c:v>
                </c:pt>
                <c:pt idx="36">
                  <c:v>1.0634590230000001</c:v>
                </c:pt>
                <c:pt idx="37">
                  <c:v>1.0634590230000001</c:v>
                </c:pt>
                <c:pt idx="38">
                  <c:v>1.0634590230000001</c:v>
                </c:pt>
                <c:pt idx="39">
                  <c:v>1.0634590230000001</c:v>
                </c:pt>
                <c:pt idx="40">
                  <c:v>1.0634590230000001</c:v>
                </c:pt>
                <c:pt idx="41">
                  <c:v>1.0634590230000001</c:v>
                </c:pt>
                <c:pt idx="42">
                  <c:v>1.0634590230000001</c:v>
                </c:pt>
                <c:pt idx="43">
                  <c:v>1.0634590230000001</c:v>
                </c:pt>
                <c:pt idx="44">
                  <c:v>1.0634590230000001</c:v>
                </c:pt>
                <c:pt idx="45">
                  <c:v>1.0634590230000001</c:v>
                </c:pt>
                <c:pt idx="46">
                  <c:v>1.0634590230000001</c:v>
                </c:pt>
                <c:pt idx="47">
                  <c:v>1.0634590230000001</c:v>
                </c:pt>
                <c:pt idx="48">
                  <c:v>1.0634590230000001</c:v>
                </c:pt>
                <c:pt idx="49">
                  <c:v>1.0634590230000001</c:v>
                </c:pt>
                <c:pt idx="50">
                  <c:v>1.0634590230000001</c:v>
                </c:pt>
                <c:pt idx="51">
                  <c:v>1.0634590230000001</c:v>
                </c:pt>
                <c:pt idx="52">
                  <c:v>1.0634590230000001</c:v>
                </c:pt>
                <c:pt idx="53">
                  <c:v>1.0634590230000001</c:v>
                </c:pt>
                <c:pt idx="54">
                  <c:v>1.0634590230000001</c:v>
                </c:pt>
                <c:pt idx="55">
                  <c:v>1.0634590230000001</c:v>
                </c:pt>
                <c:pt idx="56">
                  <c:v>1.0634590230000001</c:v>
                </c:pt>
                <c:pt idx="57">
                  <c:v>1.0634590230000001</c:v>
                </c:pt>
                <c:pt idx="58">
                  <c:v>1.0634590230000001</c:v>
                </c:pt>
                <c:pt idx="59">
                  <c:v>1.0634590230000001</c:v>
                </c:pt>
                <c:pt idx="60">
                  <c:v>1.0634590230000001</c:v>
                </c:pt>
                <c:pt idx="61">
                  <c:v>1.0634590230000001</c:v>
                </c:pt>
                <c:pt idx="62">
                  <c:v>1.0634590230000001</c:v>
                </c:pt>
                <c:pt idx="63">
                  <c:v>1.0634590230000001</c:v>
                </c:pt>
                <c:pt idx="64">
                  <c:v>1.0634590230000001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Sheet1!$Q$2:$Q$66</c:f>
              <c:numCache>
                <c:formatCode>General</c:formatCode>
                <c:ptCount val="65"/>
                <c:pt idx="0">
                  <c:v>3.8318494113712975</c:v>
                </c:pt>
                <c:pt idx="1">
                  <c:v>3.8318494113712975</c:v>
                </c:pt>
                <c:pt idx="2">
                  <c:v>3.8318494113712975</c:v>
                </c:pt>
                <c:pt idx="3">
                  <c:v>3.8318494113712975</c:v>
                </c:pt>
                <c:pt idx="4">
                  <c:v>3.8318494113712975</c:v>
                </c:pt>
                <c:pt idx="5">
                  <c:v>3.8318494113712975</c:v>
                </c:pt>
                <c:pt idx="6">
                  <c:v>3.8318494113712975</c:v>
                </c:pt>
                <c:pt idx="7">
                  <c:v>3.8318494113712975</c:v>
                </c:pt>
                <c:pt idx="8">
                  <c:v>3.8318494113712975</c:v>
                </c:pt>
                <c:pt idx="9">
                  <c:v>3.8318494113712975</c:v>
                </c:pt>
                <c:pt idx="10">
                  <c:v>3.8318494113712975</c:v>
                </c:pt>
                <c:pt idx="11">
                  <c:v>3.8318494113712975</c:v>
                </c:pt>
                <c:pt idx="12">
                  <c:v>3.8318494113712975</c:v>
                </c:pt>
                <c:pt idx="13">
                  <c:v>3.8318494113712975</c:v>
                </c:pt>
                <c:pt idx="14">
                  <c:v>3.8318494113712975</c:v>
                </c:pt>
                <c:pt idx="15">
                  <c:v>3.8318494113712975</c:v>
                </c:pt>
                <c:pt idx="16">
                  <c:v>3.8318494113712975</c:v>
                </c:pt>
                <c:pt idx="17">
                  <c:v>3.8318494113712975</c:v>
                </c:pt>
                <c:pt idx="18">
                  <c:v>3.8318494113712975</c:v>
                </c:pt>
                <c:pt idx="19">
                  <c:v>3.8318494113712975</c:v>
                </c:pt>
                <c:pt idx="20">
                  <c:v>3.8318494113712975</c:v>
                </c:pt>
                <c:pt idx="21">
                  <c:v>3.8318494113712975</c:v>
                </c:pt>
                <c:pt idx="22">
                  <c:v>3.8318494113712975</c:v>
                </c:pt>
                <c:pt idx="23">
                  <c:v>3.8318494113712975</c:v>
                </c:pt>
                <c:pt idx="24">
                  <c:v>3.8318494113712975</c:v>
                </c:pt>
                <c:pt idx="25">
                  <c:v>3.8318494113712975</c:v>
                </c:pt>
                <c:pt idx="26">
                  <c:v>3.8318494113712975</c:v>
                </c:pt>
                <c:pt idx="27">
                  <c:v>3.8318494113712975</c:v>
                </c:pt>
                <c:pt idx="28">
                  <c:v>3.8318494113712975</c:v>
                </c:pt>
                <c:pt idx="29">
                  <c:v>3.8318494113712975</c:v>
                </c:pt>
                <c:pt idx="30">
                  <c:v>3.8318494113712975</c:v>
                </c:pt>
                <c:pt idx="31">
                  <c:v>3.8318494113712975</c:v>
                </c:pt>
                <c:pt idx="32">
                  <c:v>3.8318494113712975</c:v>
                </c:pt>
                <c:pt idx="33">
                  <c:v>3.8318494113712975</c:v>
                </c:pt>
                <c:pt idx="34">
                  <c:v>3.8318494113712975</c:v>
                </c:pt>
                <c:pt idx="35">
                  <c:v>3.8318494113712975</c:v>
                </c:pt>
                <c:pt idx="36">
                  <c:v>3.8318494113712975</c:v>
                </c:pt>
                <c:pt idx="37">
                  <c:v>3.8318494113712975</c:v>
                </c:pt>
                <c:pt idx="38">
                  <c:v>3.8318494113712975</c:v>
                </c:pt>
                <c:pt idx="39">
                  <c:v>3.8318494113712975</c:v>
                </c:pt>
                <c:pt idx="40">
                  <c:v>3.8318494113712975</c:v>
                </c:pt>
                <c:pt idx="41">
                  <c:v>3.8318494113712975</c:v>
                </c:pt>
                <c:pt idx="42">
                  <c:v>3.8318494113712975</c:v>
                </c:pt>
                <c:pt idx="43">
                  <c:v>3.8318494113712975</c:v>
                </c:pt>
                <c:pt idx="44">
                  <c:v>3.8318494113712975</c:v>
                </c:pt>
                <c:pt idx="45">
                  <c:v>3.8318494113712975</c:v>
                </c:pt>
                <c:pt idx="46">
                  <c:v>3.8318494113712975</c:v>
                </c:pt>
                <c:pt idx="47">
                  <c:v>3.8318494113712975</c:v>
                </c:pt>
                <c:pt idx="48">
                  <c:v>3.8318494113712975</c:v>
                </c:pt>
                <c:pt idx="49">
                  <c:v>3.8318494113712975</c:v>
                </c:pt>
                <c:pt idx="50">
                  <c:v>3.8318494113712975</c:v>
                </c:pt>
                <c:pt idx="51">
                  <c:v>3.8318494113712975</c:v>
                </c:pt>
                <c:pt idx="52">
                  <c:v>3.8318494113712975</c:v>
                </c:pt>
                <c:pt idx="53">
                  <c:v>3.8318494113712975</c:v>
                </c:pt>
                <c:pt idx="54">
                  <c:v>3.8318494113712975</c:v>
                </c:pt>
                <c:pt idx="55">
                  <c:v>3.8318494113712975</c:v>
                </c:pt>
                <c:pt idx="56">
                  <c:v>3.8318494113712975</c:v>
                </c:pt>
                <c:pt idx="57">
                  <c:v>3.8318494113712975</c:v>
                </c:pt>
                <c:pt idx="58">
                  <c:v>3.8318494113712975</c:v>
                </c:pt>
                <c:pt idx="59">
                  <c:v>3.8318494113712975</c:v>
                </c:pt>
                <c:pt idx="60">
                  <c:v>3.8318494113712975</c:v>
                </c:pt>
                <c:pt idx="61">
                  <c:v>3.8318494113712975</c:v>
                </c:pt>
                <c:pt idx="62">
                  <c:v>3.8318494113712975</c:v>
                </c:pt>
                <c:pt idx="63">
                  <c:v>3.8318494113712975</c:v>
                </c:pt>
                <c:pt idx="64">
                  <c:v>3.8318494113712975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Sheet1!$R$2:$R$66</c:f>
              <c:numCache>
                <c:formatCode>General</c:formatCode>
                <c:ptCount val="65"/>
                <c:pt idx="0">
                  <c:v>0.1406622268762342</c:v>
                </c:pt>
                <c:pt idx="1">
                  <c:v>0.1406622268762342</c:v>
                </c:pt>
                <c:pt idx="2">
                  <c:v>0.1406622268762342</c:v>
                </c:pt>
                <c:pt idx="3">
                  <c:v>0.1406622268762342</c:v>
                </c:pt>
                <c:pt idx="4">
                  <c:v>0.1406622268762342</c:v>
                </c:pt>
                <c:pt idx="5">
                  <c:v>0.1406622268762342</c:v>
                </c:pt>
                <c:pt idx="6">
                  <c:v>0.1406622268762342</c:v>
                </c:pt>
                <c:pt idx="7">
                  <c:v>0.1406622268762342</c:v>
                </c:pt>
                <c:pt idx="8">
                  <c:v>0.1406622268762342</c:v>
                </c:pt>
                <c:pt idx="9">
                  <c:v>0.1406622268762342</c:v>
                </c:pt>
                <c:pt idx="10">
                  <c:v>0.1406622268762342</c:v>
                </c:pt>
                <c:pt idx="11">
                  <c:v>0.1406622268762342</c:v>
                </c:pt>
                <c:pt idx="12">
                  <c:v>0.1406622268762342</c:v>
                </c:pt>
                <c:pt idx="13">
                  <c:v>0.1406622268762342</c:v>
                </c:pt>
                <c:pt idx="14">
                  <c:v>0.1406622268762342</c:v>
                </c:pt>
                <c:pt idx="15">
                  <c:v>0.1406622268762342</c:v>
                </c:pt>
                <c:pt idx="16">
                  <c:v>0.1406622268762342</c:v>
                </c:pt>
                <c:pt idx="17">
                  <c:v>0.1406622268762342</c:v>
                </c:pt>
                <c:pt idx="18">
                  <c:v>0.1406622268762342</c:v>
                </c:pt>
                <c:pt idx="19">
                  <c:v>0.1406622268762342</c:v>
                </c:pt>
                <c:pt idx="20">
                  <c:v>0.1406622268762342</c:v>
                </c:pt>
                <c:pt idx="21">
                  <c:v>0.1406622268762342</c:v>
                </c:pt>
                <c:pt idx="22">
                  <c:v>0.1406622268762342</c:v>
                </c:pt>
                <c:pt idx="23">
                  <c:v>0.1406622268762342</c:v>
                </c:pt>
                <c:pt idx="24">
                  <c:v>0.1406622268762342</c:v>
                </c:pt>
                <c:pt idx="25">
                  <c:v>0.1406622268762342</c:v>
                </c:pt>
                <c:pt idx="26">
                  <c:v>0.1406622268762342</c:v>
                </c:pt>
                <c:pt idx="27">
                  <c:v>0.1406622268762342</c:v>
                </c:pt>
                <c:pt idx="28">
                  <c:v>0.1406622268762342</c:v>
                </c:pt>
                <c:pt idx="29">
                  <c:v>0.1406622268762342</c:v>
                </c:pt>
                <c:pt idx="30">
                  <c:v>0.1406622268762342</c:v>
                </c:pt>
                <c:pt idx="31">
                  <c:v>0.1406622268762342</c:v>
                </c:pt>
                <c:pt idx="32">
                  <c:v>0.1406622268762342</c:v>
                </c:pt>
                <c:pt idx="33">
                  <c:v>0.1406622268762342</c:v>
                </c:pt>
                <c:pt idx="34">
                  <c:v>0.1406622268762342</c:v>
                </c:pt>
                <c:pt idx="35">
                  <c:v>0.1406622268762342</c:v>
                </c:pt>
                <c:pt idx="36">
                  <c:v>0.1406622268762342</c:v>
                </c:pt>
                <c:pt idx="37">
                  <c:v>0.1406622268762342</c:v>
                </c:pt>
                <c:pt idx="38">
                  <c:v>0.1406622268762342</c:v>
                </c:pt>
                <c:pt idx="39">
                  <c:v>0.1406622268762342</c:v>
                </c:pt>
                <c:pt idx="40">
                  <c:v>0.1406622268762342</c:v>
                </c:pt>
                <c:pt idx="41">
                  <c:v>0.1406622268762342</c:v>
                </c:pt>
                <c:pt idx="42">
                  <c:v>0.1406622268762342</c:v>
                </c:pt>
                <c:pt idx="43">
                  <c:v>0.1406622268762342</c:v>
                </c:pt>
                <c:pt idx="44">
                  <c:v>0.1406622268762342</c:v>
                </c:pt>
                <c:pt idx="45">
                  <c:v>0.1406622268762342</c:v>
                </c:pt>
                <c:pt idx="46">
                  <c:v>0.1406622268762342</c:v>
                </c:pt>
                <c:pt idx="47">
                  <c:v>0.1406622268762342</c:v>
                </c:pt>
                <c:pt idx="48">
                  <c:v>0.1406622268762342</c:v>
                </c:pt>
                <c:pt idx="49">
                  <c:v>0.1406622268762342</c:v>
                </c:pt>
                <c:pt idx="50">
                  <c:v>0.1406622268762342</c:v>
                </c:pt>
                <c:pt idx="51">
                  <c:v>0.1406622268762342</c:v>
                </c:pt>
                <c:pt idx="52">
                  <c:v>0.1406622268762342</c:v>
                </c:pt>
                <c:pt idx="53">
                  <c:v>0.1406622268762342</c:v>
                </c:pt>
                <c:pt idx="54">
                  <c:v>0.1406622268762342</c:v>
                </c:pt>
                <c:pt idx="55">
                  <c:v>0.1406622268762342</c:v>
                </c:pt>
                <c:pt idx="56">
                  <c:v>0.1406622268762342</c:v>
                </c:pt>
                <c:pt idx="57">
                  <c:v>0.1406622268762342</c:v>
                </c:pt>
                <c:pt idx="58">
                  <c:v>0.1406622268762342</c:v>
                </c:pt>
                <c:pt idx="59">
                  <c:v>0.1406622268762342</c:v>
                </c:pt>
                <c:pt idx="60">
                  <c:v>0.1406622268762342</c:v>
                </c:pt>
                <c:pt idx="61">
                  <c:v>0.1406622268762342</c:v>
                </c:pt>
                <c:pt idx="62">
                  <c:v>0.1406622268762342</c:v>
                </c:pt>
                <c:pt idx="63">
                  <c:v>0.1406622268762342</c:v>
                </c:pt>
                <c:pt idx="64">
                  <c:v>0.1406622268762342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82096"/>
        <c:axId val="326475568"/>
      </c:lineChart>
      <c:catAx>
        <c:axId val="32648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0.43869879353237057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75568"/>
        <c:crosses val="autoZero"/>
        <c:auto val="1"/>
        <c:lblAlgn val="ctr"/>
        <c:lblOffset val="100"/>
        <c:noMultiLvlLbl val="0"/>
      </c:catAx>
      <c:valAx>
        <c:axId val="3264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</a:t>
                </a:r>
              </a:p>
            </c:rich>
          </c:tx>
          <c:layout>
            <c:manualLayout>
              <c:xMode val="edge"/>
              <c:yMode val="edge"/>
              <c:x val="1.6495520232340053E-2"/>
              <c:y val="0.30281605424321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12</xdr:row>
      <xdr:rowOff>38100</xdr:rowOff>
    </xdr:from>
    <xdr:to>
      <xdr:col>10</xdr:col>
      <xdr:colOff>238125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476251</xdr:colOff>
      <xdr:row>45</xdr:row>
      <xdr:rowOff>171449</xdr:rowOff>
    </xdr:from>
    <xdr:to>
      <xdr:col>10</xdr:col>
      <xdr:colOff>695325</xdr:colOff>
      <xdr:row>73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30</xdr:row>
      <xdr:rowOff>152400</xdr:rowOff>
    </xdr:from>
    <xdr:to>
      <xdr:col>11</xdr:col>
      <xdr:colOff>371474</xdr:colOff>
      <xdr:row>45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528637</xdr:colOff>
      <xdr:row>77</xdr:row>
      <xdr:rowOff>104775</xdr:rowOff>
    </xdr:from>
    <xdr:to>
      <xdr:col>13</xdr:col>
      <xdr:colOff>623887</xdr:colOff>
      <xdr:row>91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274455</xdr:colOff>
      <xdr:row>24</xdr:row>
      <xdr:rowOff>44725</xdr:rowOff>
    </xdr:from>
    <xdr:to>
      <xdr:col>25</xdr:col>
      <xdr:colOff>603500</xdr:colOff>
      <xdr:row>38</xdr:row>
      <xdr:rowOff>120925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tabSelected="1" topLeftCell="L1" zoomScale="115" zoomScaleNormal="115" workbookViewId="0">
      <selection activeCell="T6" sqref="T6"/>
    </sheetView>
  </sheetViews>
  <sheetFormatPr defaultRowHeight="15" x14ac:dyDescent="0.25"/>
  <cols>
    <col min="1" max="1" width="11.28515625" customWidth="1"/>
    <col min="2" max="2" width="7.5703125" customWidth="1"/>
    <col min="3" max="3" width="6.28515625" customWidth="1"/>
    <col min="5" max="5" width="18.42578125" customWidth="1"/>
    <col min="6" max="6" width="7.7109375" customWidth="1"/>
    <col min="7" max="7" width="23.85546875" customWidth="1"/>
    <col min="8" max="8" width="10.85546875" customWidth="1"/>
    <col min="9" max="9" width="12.7109375" customWidth="1"/>
    <col min="10" max="10" width="12" customWidth="1"/>
    <col min="11" max="11" width="15.140625" bestFit="1" customWidth="1"/>
    <col min="12" max="12" width="11.5703125" customWidth="1"/>
    <col min="14" max="14" width="14.28515625" customWidth="1"/>
    <col min="15" max="15" width="15.28515625" customWidth="1"/>
    <col min="16" max="16" width="20.7109375" customWidth="1"/>
    <col min="17" max="17" width="14.710937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25</v>
      </c>
      <c r="E1" s="3" t="s">
        <v>23</v>
      </c>
      <c r="G1" s="3" t="s">
        <v>24</v>
      </c>
      <c r="H1" s="3" t="s">
        <v>5</v>
      </c>
      <c r="I1" s="3" t="s">
        <v>6</v>
      </c>
      <c r="J1" s="3" t="s">
        <v>7</v>
      </c>
      <c r="K1" s="3" t="s">
        <v>11</v>
      </c>
      <c r="L1" s="3" t="s">
        <v>12</v>
      </c>
      <c r="N1" s="3" t="s">
        <v>26</v>
      </c>
      <c r="O1" s="3" t="s">
        <v>27</v>
      </c>
      <c r="P1" s="4" t="s">
        <v>32</v>
      </c>
      <c r="Q1" s="4" t="s">
        <v>30</v>
      </c>
      <c r="R1" s="4" t="s">
        <v>31</v>
      </c>
    </row>
    <row r="2" spans="1:18" x14ac:dyDescent="0.25">
      <c r="A2" s="1">
        <v>31</v>
      </c>
      <c r="B2" s="1">
        <v>31</v>
      </c>
      <c r="C2" s="1">
        <v>31</v>
      </c>
      <c r="D2" s="1">
        <v>35</v>
      </c>
      <c r="E2" s="2">
        <f>AVERAGE(B2:C2)</f>
        <v>31</v>
      </c>
      <c r="G2" s="2">
        <f>MEDIAN(E2:E66)</f>
        <v>28</v>
      </c>
      <c r="H2" s="2">
        <f>QUARTILE(E2:E66, 1)</f>
        <v>21</v>
      </c>
      <c r="I2" s="2">
        <f>QUARTILE(E2:E66, 3)</f>
        <v>43.5</v>
      </c>
      <c r="J2" s="2">
        <v>33</v>
      </c>
      <c r="K2" s="2">
        <v>93</v>
      </c>
      <c r="L2" s="2">
        <v>0</v>
      </c>
      <c r="N2">
        <f>E2/D2</f>
        <v>0.88571428571428568</v>
      </c>
      <c r="O2">
        <f>_xlfn.STDEV.S(N2:N66)</f>
        <v>0.92279679612376586</v>
      </c>
      <c r="P2">
        <v>1.0634590230000001</v>
      </c>
      <c r="Q2">
        <f>P$2+(O$2*3)</f>
        <v>3.8318494113712975</v>
      </c>
      <c r="R2">
        <f>P$2-(O$2)</f>
        <v>0.1406622268762342</v>
      </c>
    </row>
    <row r="3" spans="1:18" x14ac:dyDescent="0.25">
      <c r="A3" s="1">
        <v>45</v>
      </c>
      <c r="B3" s="1">
        <v>45</v>
      </c>
      <c r="C3" s="1">
        <v>45</v>
      </c>
      <c r="D3" s="1">
        <v>45</v>
      </c>
      <c r="E3" s="2">
        <f>AVERAGE(B3:C3)</f>
        <v>45</v>
      </c>
      <c r="G3" s="2"/>
      <c r="H3" s="2" t="s">
        <v>9</v>
      </c>
      <c r="I3" s="2" t="s">
        <v>10</v>
      </c>
      <c r="J3" s="2" t="s">
        <v>8</v>
      </c>
      <c r="N3">
        <f>E3/D3</f>
        <v>1</v>
      </c>
      <c r="P3">
        <v>1.0634590230000001</v>
      </c>
      <c r="Q3">
        <f t="shared" ref="Q3:Q66" si="0">P$2+(O$2*3)</f>
        <v>3.8318494113712975</v>
      </c>
      <c r="R3">
        <f t="shared" ref="R3:R66" si="1">P$2-(O$2)</f>
        <v>0.1406622268762342</v>
      </c>
    </row>
    <row r="4" spans="1:18" x14ac:dyDescent="0.25">
      <c r="A4" s="1">
        <v>8</v>
      </c>
      <c r="B4" s="1">
        <v>42</v>
      </c>
      <c r="C4" s="1">
        <v>19</v>
      </c>
      <c r="D4" s="1">
        <v>20</v>
      </c>
      <c r="E4" s="2">
        <f>AVERAGE(B4:C4)</f>
        <v>30.5</v>
      </c>
      <c r="N4">
        <f>E4/D4</f>
        <v>1.5249999999999999</v>
      </c>
      <c r="P4">
        <v>1.0634590230000001</v>
      </c>
      <c r="Q4">
        <f t="shared" si="0"/>
        <v>3.8318494113712975</v>
      </c>
      <c r="R4">
        <f t="shared" si="1"/>
        <v>0.1406622268762342</v>
      </c>
    </row>
    <row r="5" spans="1:18" x14ac:dyDescent="0.25">
      <c r="A5" s="1">
        <v>29</v>
      </c>
      <c r="B5" s="1">
        <v>25</v>
      </c>
      <c r="C5" s="1">
        <v>25</v>
      </c>
      <c r="D5" s="1">
        <v>20</v>
      </c>
      <c r="E5" s="2">
        <f>AVERAGE(B5:C5)</f>
        <v>25</v>
      </c>
      <c r="N5">
        <f>E5/D5</f>
        <v>1.25</v>
      </c>
      <c r="P5">
        <v>1.0634590230000001</v>
      </c>
      <c r="Q5">
        <f t="shared" si="0"/>
        <v>3.8318494113712975</v>
      </c>
      <c r="R5">
        <f t="shared" si="1"/>
        <v>0.1406622268762342</v>
      </c>
    </row>
    <row r="6" spans="1:18" x14ac:dyDescent="0.25">
      <c r="A6" s="1">
        <v>29</v>
      </c>
      <c r="B6" s="1">
        <v>32</v>
      </c>
      <c r="C6" s="1">
        <v>32</v>
      </c>
      <c r="D6" s="1">
        <v>51</v>
      </c>
      <c r="E6" s="2">
        <f>AVERAGE(B6:C6)</f>
        <v>32</v>
      </c>
      <c r="N6">
        <f>E6/D6</f>
        <v>0.62745098039215685</v>
      </c>
      <c r="P6">
        <v>1.0634590230000001</v>
      </c>
      <c r="Q6">
        <f t="shared" si="0"/>
        <v>3.8318494113712975</v>
      </c>
      <c r="R6">
        <f t="shared" si="1"/>
        <v>0.1406622268762342</v>
      </c>
    </row>
    <row r="7" spans="1:18" x14ac:dyDescent="0.25">
      <c r="A7" s="1">
        <v>70</v>
      </c>
      <c r="B7" s="1">
        <v>72</v>
      </c>
      <c r="C7" s="1">
        <v>71</v>
      </c>
      <c r="D7" s="1">
        <v>50</v>
      </c>
      <c r="E7" s="2">
        <f>AVERAGE(B7:C7)</f>
        <v>71.5</v>
      </c>
      <c r="K7" s="3" t="s">
        <v>28</v>
      </c>
      <c r="L7">
        <v>35.53846154</v>
      </c>
      <c r="N7">
        <f>E7/D7</f>
        <v>1.43</v>
      </c>
      <c r="P7">
        <v>1.0634590230000001</v>
      </c>
      <c r="Q7">
        <f t="shared" si="0"/>
        <v>3.8318494113712975</v>
      </c>
      <c r="R7">
        <f t="shared" si="1"/>
        <v>0.1406622268762342</v>
      </c>
    </row>
    <row r="8" spans="1:18" x14ac:dyDescent="0.25">
      <c r="A8" s="1">
        <v>21</v>
      </c>
      <c r="B8" s="1">
        <v>23</v>
      </c>
      <c r="C8" s="1">
        <v>30</v>
      </c>
      <c r="D8" s="1">
        <v>18</v>
      </c>
      <c r="E8" s="2">
        <f>AVERAGE(B8:C8)</f>
        <v>26.5</v>
      </c>
      <c r="K8" s="3" t="s">
        <v>29</v>
      </c>
      <c r="L8">
        <v>44.222222221999999</v>
      </c>
      <c r="N8">
        <f>E8/D8</f>
        <v>1.4722222222222223</v>
      </c>
      <c r="P8">
        <v>1.0634590230000001</v>
      </c>
      <c r="Q8">
        <f t="shared" si="0"/>
        <v>3.8318494113712975</v>
      </c>
      <c r="R8">
        <f t="shared" si="1"/>
        <v>0.1406622268762342</v>
      </c>
    </row>
    <row r="9" spans="1:18" x14ac:dyDescent="0.25">
      <c r="A9" s="1">
        <v>32</v>
      </c>
      <c r="B9" s="1">
        <v>27</v>
      </c>
      <c r="C9" s="1">
        <v>33</v>
      </c>
      <c r="D9" s="1">
        <v>16</v>
      </c>
      <c r="E9" s="2">
        <f>AVERAGE(B9:C9)</f>
        <v>30</v>
      </c>
      <c r="K9" s="3" t="s">
        <v>27</v>
      </c>
      <c r="L9">
        <v>29.81941844</v>
      </c>
      <c r="N9">
        <f>E9/D9</f>
        <v>1.875</v>
      </c>
      <c r="P9">
        <v>1.0634590230000001</v>
      </c>
      <c r="Q9">
        <f t="shared" si="0"/>
        <v>3.8318494113712975</v>
      </c>
      <c r="R9">
        <f t="shared" si="1"/>
        <v>0.1406622268762342</v>
      </c>
    </row>
    <row r="10" spans="1:18" x14ac:dyDescent="0.25">
      <c r="A10" s="1">
        <v>22</v>
      </c>
      <c r="B10" s="1">
        <v>21</v>
      </c>
      <c r="C10" s="1">
        <v>22</v>
      </c>
      <c r="D10" s="1" t="s">
        <v>4</v>
      </c>
      <c r="E10" s="2">
        <f>AVERAGE(B10:C10)</f>
        <v>21.5</v>
      </c>
      <c r="N10">
        <v>0.22</v>
      </c>
      <c r="P10">
        <v>1.0634590230000001</v>
      </c>
      <c r="Q10">
        <f t="shared" si="0"/>
        <v>3.8318494113712975</v>
      </c>
      <c r="R10">
        <f t="shared" si="1"/>
        <v>0.1406622268762342</v>
      </c>
    </row>
    <row r="11" spans="1:18" x14ac:dyDescent="0.25">
      <c r="A11" s="1">
        <v>16</v>
      </c>
      <c r="B11" s="1">
        <v>19</v>
      </c>
      <c r="C11" s="1">
        <v>19</v>
      </c>
      <c r="D11" s="1">
        <v>34</v>
      </c>
      <c r="E11" s="2">
        <f>AVERAGE(B11:C11)</f>
        <v>19</v>
      </c>
      <c r="N11">
        <f>E11/D11</f>
        <v>0.55882352941176472</v>
      </c>
      <c r="P11">
        <v>1.0634590230000001</v>
      </c>
      <c r="Q11">
        <f t="shared" si="0"/>
        <v>3.8318494113712975</v>
      </c>
      <c r="R11">
        <f t="shared" si="1"/>
        <v>0.1406622268762342</v>
      </c>
    </row>
    <row r="12" spans="1:18" x14ac:dyDescent="0.25">
      <c r="A12" s="1">
        <v>133</v>
      </c>
      <c r="B12" s="1">
        <v>169</v>
      </c>
      <c r="C12" s="1">
        <v>169</v>
      </c>
      <c r="D12" s="1">
        <v>191</v>
      </c>
      <c r="E12" s="2">
        <f>AVERAGE(B12:C12)</f>
        <v>169</v>
      </c>
      <c r="N12">
        <f>E12/D12</f>
        <v>0.88481675392670156</v>
      </c>
      <c r="P12">
        <v>1.0634590230000001</v>
      </c>
      <c r="Q12">
        <f t="shared" si="0"/>
        <v>3.8318494113712975</v>
      </c>
      <c r="R12">
        <f t="shared" si="1"/>
        <v>0.1406622268762342</v>
      </c>
    </row>
    <row r="13" spans="1:18" x14ac:dyDescent="0.25">
      <c r="A13" s="1">
        <v>22</v>
      </c>
      <c r="B13" s="1">
        <v>24</v>
      </c>
      <c r="C13" s="1">
        <v>22</v>
      </c>
      <c r="D13" s="1">
        <v>71</v>
      </c>
      <c r="E13" s="2">
        <f>AVERAGE(B13:C13)</f>
        <v>23</v>
      </c>
      <c r="L13" s="2" t="s">
        <v>16</v>
      </c>
      <c r="M13" s="2">
        <f>MIN(E2:E66)</f>
        <v>6</v>
      </c>
      <c r="N13">
        <f>E13/D13</f>
        <v>0.323943661971831</v>
      </c>
      <c r="P13">
        <v>1.0634590230000001</v>
      </c>
      <c r="Q13">
        <f t="shared" si="0"/>
        <v>3.8318494113712975</v>
      </c>
      <c r="R13">
        <f t="shared" si="1"/>
        <v>0.1406622268762342</v>
      </c>
    </row>
    <row r="14" spans="1:18" x14ac:dyDescent="0.25">
      <c r="A14" s="1">
        <v>12</v>
      </c>
      <c r="B14" s="1">
        <v>15</v>
      </c>
      <c r="C14" s="1">
        <v>15</v>
      </c>
      <c r="D14" s="1">
        <v>17</v>
      </c>
      <c r="E14" s="2">
        <f>AVERAGE(B14:C14)</f>
        <v>15</v>
      </c>
      <c r="L14" s="2" t="s">
        <v>13</v>
      </c>
      <c r="M14" s="2">
        <v>21</v>
      </c>
      <c r="N14">
        <f>E14/D14</f>
        <v>0.88235294117647056</v>
      </c>
      <c r="P14">
        <v>1.0634590230000001</v>
      </c>
      <c r="Q14">
        <f t="shared" si="0"/>
        <v>3.8318494113712975</v>
      </c>
      <c r="R14">
        <f t="shared" si="1"/>
        <v>0.1406622268762342</v>
      </c>
    </row>
    <row r="15" spans="1:18" x14ac:dyDescent="0.25">
      <c r="A15" s="1">
        <v>15</v>
      </c>
      <c r="B15" s="1">
        <v>50</v>
      </c>
      <c r="C15" s="1">
        <v>84</v>
      </c>
      <c r="D15" s="1">
        <v>22</v>
      </c>
      <c r="E15" s="2">
        <f>AVERAGE(B15:C15)</f>
        <v>67</v>
      </c>
      <c r="L15" s="2" t="s">
        <v>14</v>
      </c>
      <c r="M15" s="2">
        <v>28</v>
      </c>
      <c r="N15">
        <f>E15/D15</f>
        <v>3.0454545454545454</v>
      </c>
      <c r="P15">
        <v>1.0634590230000001</v>
      </c>
      <c r="Q15">
        <f t="shared" si="0"/>
        <v>3.8318494113712975</v>
      </c>
      <c r="R15">
        <f t="shared" si="1"/>
        <v>0.1406622268762342</v>
      </c>
    </row>
    <row r="16" spans="1:18" x14ac:dyDescent="0.25">
      <c r="A16" s="1">
        <v>29</v>
      </c>
      <c r="B16" s="1">
        <v>29</v>
      </c>
      <c r="C16" s="1">
        <v>27</v>
      </c>
      <c r="D16" s="1">
        <v>105</v>
      </c>
      <c r="E16" s="2">
        <f>AVERAGE(B16:C16)</f>
        <v>28</v>
      </c>
      <c r="L16" s="2" t="s">
        <v>15</v>
      </c>
      <c r="M16" s="2">
        <v>43.5</v>
      </c>
      <c r="N16">
        <f>E16/D16</f>
        <v>0.26666666666666666</v>
      </c>
      <c r="P16">
        <v>1.0634590230000001</v>
      </c>
      <c r="Q16">
        <f t="shared" si="0"/>
        <v>3.8318494113712975</v>
      </c>
      <c r="R16">
        <f t="shared" si="1"/>
        <v>0.1406622268762342</v>
      </c>
    </row>
    <row r="17" spans="1:18" x14ac:dyDescent="0.25">
      <c r="A17" s="1">
        <v>38</v>
      </c>
      <c r="B17" s="1">
        <v>37</v>
      </c>
      <c r="C17" s="1">
        <v>25</v>
      </c>
      <c r="D17" s="1">
        <v>15</v>
      </c>
      <c r="E17" s="2">
        <f>AVERAGE(B17:C17)</f>
        <v>31</v>
      </c>
      <c r="L17" s="2" t="s">
        <v>17</v>
      </c>
      <c r="M17" s="2">
        <f>MAX(E2:E66)</f>
        <v>182</v>
      </c>
      <c r="N17">
        <f>E17/D17</f>
        <v>2.0666666666666669</v>
      </c>
      <c r="P17">
        <v>1.0634590230000001</v>
      </c>
      <c r="Q17">
        <f t="shared" si="0"/>
        <v>3.8318494113712975</v>
      </c>
      <c r="R17">
        <f t="shared" si="1"/>
        <v>0.1406622268762342</v>
      </c>
    </row>
    <row r="18" spans="1:18" x14ac:dyDescent="0.25">
      <c r="A18" s="1">
        <v>19</v>
      </c>
      <c r="B18" s="1">
        <v>24</v>
      </c>
      <c r="C18" s="1">
        <v>24</v>
      </c>
      <c r="D18" s="1">
        <v>28</v>
      </c>
      <c r="E18" s="2">
        <f>AVERAGE(B18:C18)</f>
        <v>24</v>
      </c>
      <c r="L18" s="2" t="s">
        <v>18</v>
      </c>
      <c r="M18" s="2">
        <v>21</v>
      </c>
      <c r="N18">
        <f>E18/D18</f>
        <v>0.8571428571428571</v>
      </c>
      <c r="P18">
        <v>1.0634590230000001</v>
      </c>
      <c r="Q18">
        <f t="shared" si="0"/>
        <v>3.8318494113712975</v>
      </c>
      <c r="R18">
        <f t="shared" si="1"/>
        <v>0.1406622268762342</v>
      </c>
    </row>
    <row r="19" spans="1:18" x14ac:dyDescent="0.25">
      <c r="A19" s="1">
        <v>20</v>
      </c>
      <c r="B19" s="1">
        <v>36</v>
      </c>
      <c r="C19" s="1">
        <v>22</v>
      </c>
      <c r="D19" s="1">
        <v>17</v>
      </c>
      <c r="E19" s="2">
        <f>AVERAGE(B19:C19)</f>
        <v>29</v>
      </c>
      <c r="L19" s="2" t="s">
        <v>19</v>
      </c>
      <c r="M19" s="2">
        <v>7</v>
      </c>
      <c r="N19">
        <f>E19/D19</f>
        <v>1.7058823529411764</v>
      </c>
      <c r="P19">
        <v>1.0634590230000001</v>
      </c>
      <c r="Q19">
        <f t="shared" si="0"/>
        <v>3.8318494113712975</v>
      </c>
      <c r="R19">
        <f t="shared" si="1"/>
        <v>0.1406622268762342</v>
      </c>
    </row>
    <row r="20" spans="1:18" x14ac:dyDescent="0.25">
      <c r="A20" s="1">
        <v>13</v>
      </c>
      <c r="B20" s="1">
        <v>16</v>
      </c>
      <c r="C20" s="1">
        <v>16</v>
      </c>
      <c r="D20" s="1">
        <v>37</v>
      </c>
      <c r="E20" s="2">
        <f>AVERAGE(B20:C20)</f>
        <v>16</v>
      </c>
      <c r="L20" s="2" t="s">
        <v>20</v>
      </c>
      <c r="M20" s="2">
        <v>15.5</v>
      </c>
      <c r="N20">
        <f>E20/D20</f>
        <v>0.43243243243243246</v>
      </c>
      <c r="P20">
        <v>1.0634590230000001</v>
      </c>
      <c r="Q20">
        <f t="shared" si="0"/>
        <v>3.8318494113712975</v>
      </c>
      <c r="R20">
        <f t="shared" si="1"/>
        <v>0.1406622268762342</v>
      </c>
    </row>
    <row r="21" spans="1:18" x14ac:dyDescent="0.25">
      <c r="A21" s="1">
        <v>31</v>
      </c>
      <c r="B21" s="1">
        <v>47</v>
      </c>
      <c r="C21" s="1">
        <v>29</v>
      </c>
      <c r="D21" s="1">
        <v>52</v>
      </c>
      <c r="E21" s="2">
        <f>AVERAGE(B21:C21)</f>
        <v>38</v>
      </c>
      <c r="L21" s="2" t="s">
        <v>21</v>
      </c>
      <c r="M21" s="2">
        <v>15</v>
      </c>
      <c r="N21">
        <f>E21/D21</f>
        <v>0.73076923076923073</v>
      </c>
      <c r="P21">
        <v>1.0634590230000001</v>
      </c>
      <c r="Q21">
        <f t="shared" si="0"/>
        <v>3.8318494113712975</v>
      </c>
      <c r="R21">
        <f t="shared" si="1"/>
        <v>0.1406622268762342</v>
      </c>
    </row>
    <row r="22" spans="1:18" x14ac:dyDescent="0.25">
      <c r="A22" s="1">
        <v>73</v>
      </c>
      <c r="B22" s="1">
        <v>73</v>
      </c>
      <c r="C22" s="1">
        <v>71</v>
      </c>
      <c r="D22" s="1">
        <v>135</v>
      </c>
      <c r="E22" s="2">
        <f>AVERAGE(B22:C22)</f>
        <v>72</v>
      </c>
      <c r="L22" s="2" t="s">
        <v>22</v>
      </c>
      <c r="M22" s="2">
        <v>138.5</v>
      </c>
      <c r="N22">
        <f>E22/D22</f>
        <v>0.53333333333333333</v>
      </c>
      <c r="P22">
        <v>1.0634590230000001</v>
      </c>
      <c r="Q22">
        <f t="shared" si="0"/>
        <v>3.8318494113712975</v>
      </c>
      <c r="R22">
        <f t="shared" si="1"/>
        <v>0.1406622268762342</v>
      </c>
    </row>
    <row r="23" spans="1:18" x14ac:dyDescent="0.25">
      <c r="A23" s="1">
        <v>25</v>
      </c>
      <c r="B23" s="1">
        <v>32</v>
      </c>
      <c r="C23" s="1">
        <v>25</v>
      </c>
      <c r="D23" s="1">
        <v>20</v>
      </c>
      <c r="E23" s="2">
        <f>AVERAGE(B23:C23)</f>
        <v>28.5</v>
      </c>
      <c r="N23">
        <f>E23/D23</f>
        <v>1.425</v>
      </c>
      <c r="P23">
        <v>1.0634590230000001</v>
      </c>
      <c r="Q23">
        <f t="shared" si="0"/>
        <v>3.8318494113712975</v>
      </c>
      <c r="R23">
        <f t="shared" si="1"/>
        <v>0.1406622268762342</v>
      </c>
    </row>
    <row r="24" spans="1:18" x14ac:dyDescent="0.25">
      <c r="A24" s="1">
        <v>10</v>
      </c>
      <c r="B24" s="1">
        <v>13</v>
      </c>
      <c r="C24" s="1">
        <v>13</v>
      </c>
      <c r="D24" s="1">
        <v>23</v>
      </c>
      <c r="E24" s="2">
        <f>AVERAGE(B24:C24)</f>
        <v>13</v>
      </c>
      <c r="N24">
        <f>E24/D24</f>
        <v>0.56521739130434778</v>
      </c>
      <c r="P24">
        <v>1.0634590230000001</v>
      </c>
      <c r="Q24">
        <f t="shared" si="0"/>
        <v>3.8318494113712975</v>
      </c>
      <c r="R24">
        <f t="shared" si="1"/>
        <v>0.1406622268762342</v>
      </c>
    </row>
    <row r="25" spans="1:18" x14ac:dyDescent="0.25">
      <c r="A25" s="1">
        <v>10</v>
      </c>
      <c r="B25" s="1">
        <v>15</v>
      </c>
      <c r="C25" s="1">
        <v>15</v>
      </c>
      <c r="D25" s="1">
        <v>15</v>
      </c>
      <c r="E25" s="2">
        <f>AVERAGE(B25:C25)</f>
        <v>15</v>
      </c>
      <c r="N25">
        <f>E25/D25</f>
        <v>1</v>
      </c>
      <c r="P25">
        <v>1.0634590230000001</v>
      </c>
      <c r="Q25">
        <f t="shared" si="0"/>
        <v>3.8318494113712975</v>
      </c>
      <c r="R25">
        <f t="shared" si="1"/>
        <v>0.1406622268762342</v>
      </c>
    </row>
    <row r="26" spans="1:18" x14ac:dyDescent="0.25">
      <c r="A26" s="1">
        <v>73</v>
      </c>
      <c r="B26" s="1">
        <v>67</v>
      </c>
      <c r="C26" s="1">
        <v>67</v>
      </c>
      <c r="D26" s="1">
        <v>17</v>
      </c>
      <c r="E26" s="2">
        <f>AVERAGE(B26:C26)</f>
        <v>67</v>
      </c>
      <c r="N26">
        <f>E26/D26</f>
        <v>3.9411764705882355</v>
      </c>
      <c r="P26">
        <v>1.0634590230000001</v>
      </c>
      <c r="Q26">
        <f t="shared" si="0"/>
        <v>3.8318494113712975</v>
      </c>
      <c r="R26">
        <f t="shared" si="1"/>
        <v>0.1406622268762342</v>
      </c>
    </row>
    <row r="27" spans="1:18" x14ac:dyDescent="0.25">
      <c r="A27" s="1">
        <v>55</v>
      </c>
      <c r="B27" s="1">
        <v>55</v>
      </c>
      <c r="C27" s="1">
        <v>55</v>
      </c>
      <c r="D27" s="1">
        <v>24</v>
      </c>
      <c r="E27" s="2">
        <f>AVERAGE(B27:C27)</f>
        <v>55</v>
      </c>
      <c r="N27">
        <f>E27/D27</f>
        <v>2.2916666666666665</v>
      </c>
      <c r="P27">
        <v>1.0634590230000001</v>
      </c>
      <c r="Q27">
        <f t="shared" si="0"/>
        <v>3.8318494113712975</v>
      </c>
      <c r="R27">
        <f t="shared" si="1"/>
        <v>0.1406622268762342</v>
      </c>
    </row>
    <row r="28" spans="1:18" x14ac:dyDescent="0.25">
      <c r="A28" s="1">
        <v>10</v>
      </c>
      <c r="B28" s="1">
        <v>12</v>
      </c>
      <c r="C28" s="1">
        <v>12</v>
      </c>
      <c r="D28" s="1">
        <v>23</v>
      </c>
      <c r="E28" s="2">
        <f>AVERAGE(B28:C28)</f>
        <v>12</v>
      </c>
      <c r="N28">
        <f>E28/D28</f>
        <v>0.52173913043478259</v>
      </c>
      <c r="P28">
        <v>1.0634590230000001</v>
      </c>
      <c r="Q28">
        <f t="shared" si="0"/>
        <v>3.8318494113712975</v>
      </c>
      <c r="R28">
        <f t="shared" si="1"/>
        <v>0.1406622268762342</v>
      </c>
    </row>
    <row r="29" spans="1:18" x14ac:dyDescent="0.25">
      <c r="A29" s="1">
        <v>39</v>
      </c>
      <c r="B29" s="1">
        <v>70</v>
      </c>
      <c r="C29" s="1">
        <v>70</v>
      </c>
      <c r="D29" s="1">
        <v>20</v>
      </c>
      <c r="E29" s="2">
        <f>AVERAGE(B29:C29)</f>
        <v>70</v>
      </c>
      <c r="N29">
        <f>E29/D29</f>
        <v>3.5</v>
      </c>
      <c r="P29">
        <v>1.0634590230000001</v>
      </c>
      <c r="Q29">
        <f t="shared" si="0"/>
        <v>3.8318494113712975</v>
      </c>
      <c r="R29">
        <f t="shared" si="1"/>
        <v>0.1406622268762342</v>
      </c>
    </row>
    <row r="30" spans="1:18" x14ac:dyDescent="0.25">
      <c r="A30" s="1">
        <v>20</v>
      </c>
      <c r="B30" s="1">
        <v>22</v>
      </c>
      <c r="C30" s="1">
        <v>20</v>
      </c>
      <c r="D30" s="1">
        <v>63</v>
      </c>
      <c r="E30" s="2">
        <f>AVERAGE(B30:C30)</f>
        <v>21</v>
      </c>
      <c r="N30">
        <f>E30/D30</f>
        <v>0.33333333333333331</v>
      </c>
      <c r="P30">
        <v>1.0634590230000001</v>
      </c>
      <c r="Q30">
        <f t="shared" si="0"/>
        <v>3.8318494113712975</v>
      </c>
      <c r="R30">
        <f t="shared" si="1"/>
        <v>0.1406622268762342</v>
      </c>
    </row>
    <row r="31" spans="1:18" x14ac:dyDescent="0.25">
      <c r="A31" s="1">
        <v>16</v>
      </c>
      <c r="B31" s="1">
        <v>16</v>
      </c>
      <c r="C31" s="1">
        <v>15</v>
      </c>
      <c r="D31" s="1">
        <v>45</v>
      </c>
      <c r="E31" s="2">
        <f>AVERAGE(B31:C31)</f>
        <v>15.5</v>
      </c>
      <c r="N31">
        <f>E31/D31</f>
        <v>0.34444444444444444</v>
      </c>
      <c r="P31">
        <v>1.0634590230000001</v>
      </c>
      <c r="Q31">
        <f t="shared" si="0"/>
        <v>3.8318494113712975</v>
      </c>
      <c r="R31">
        <f t="shared" si="1"/>
        <v>0.1406622268762342</v>
      </c>
    </row>
    <row r="32" spans="1:18" x14ac:dyDescent="0.25">
      <c r="A32" s="1">
        <v>22</v>
      </c>
      <c r="B32" s="1">
        <v>28</v>
      </c>
      <c r="C32" s="1">
        <v>27</v>
      </c>
      <c r="D32" s="1">
        <v>35</v>
      </c>
      <c r="E32" s="2">
        <f>AVERAGE(B32:C32)</f>
        <v>27.5</v>
      </c>
      <c r="N32">
        <f>E32/D32</f>
        <v>0.7857142857142857</v>
      </c>
      <c r="P32">
        <v>1.0634590230000001</v>
      </c>
      <c r="Q32">
        <f t="shared" si="0"/>
        <v>3.8318494113712975</v>
      </c>
      <c r="R32">
        <f t="shared" si="1"/>
        <v>0.1406622268762342</v>
      </c>
    </row>
    <row r="33" spans="1:18" x14ac:dyDescent="0.25">
      <c r="A33" s="1">
        <v>38</v>
      </c>
      <c r="B33" s="1">
        <v>39</v>
      </c>
      <c r="C33" s="1">
        <v>63</v>
      </c>
      <c r="D33" s="1" t="s">
        <v>4</v>
      </c>
      <c r="E33" s="2">
        <f>AVERAGE(B33:C33)</f>
        <v>51</v>
      </c>
      <c r="N33">
        <v>1.2352939999999999</v>
      </c>
      <c r="P33">
        <v>1.0634590230000001</v>
      </c>
      <c r="Q33">
        <f t="shared" si="0"/>
        <v>3.8318494113712975</v>
      </c>
      <c r="R33">
        <f t="shared" si="1"/>
        <v>0.1406622268762342</v>
      </c>
    </row>
    <row r="34" spans="1:18" x14ac:dyDescent="0.25">
      <c r="A34" s="1">
        <v>9</v>
      </c>
      <c r="B34" s="1">
        <v>42</v>
      </c>
      <c r="C34" s="1">
        <v>48</v>
      </c>
      <c r="D34" s="1">
        <v>21</v>
      </c>
      <c r="E34" s="2">
        <f>AVERAGE(B34:C34)</f>
        <v>45</v>
      </c>
      <c r="N34">
        <f>E34/D34</f>
        <v>2.1428571428571428</v>
      </c>
      <c r="P34">
        <v>1.0634590230000001</v>
      </c>
      <c r="Q34">
        <f t="shared" si="0"/>
        <v>3.8318494113712975</v>
      </c>
      <c r="R34">
        <f t="shared" si="1"/>
        <v>0.1406622268762342</v>
      </c>
    </row>
    <row r="35" spans="1:18" x14ac:dyDescent="0.25">
      <c r="A35" s="1">
        <v>19</v>
      </c>
      <c r="B35" s="1">
        <v>23</v>
      </c>
      <c r="C35" s="1">
        <v>27</v>
      </c>
      <c r="D35" s="1">
        <v>38</v>
      </c>
      <c r="E35" s="2">
        <f>AVERAGE(B35:C35)</f>
        <v>25</v>
      </c>
      <c r="N35">
        <f>E35/D35</f>
        <v>0.65789473684210531</v>
      </c>
      <c r="P35">
        <v>1.0634590230000001</v>
      </c>
      <c r="Q35">
        <f t="shared" si="0"/>
        <v>3.8318494113712975</v>
      </c>
      <c r="R35">
        <f t="shared" si="1"/>
        <v>0.1406622268762342</v>
      </c>
    </row>
    <row r="36" spans="1:18" x14ac:dyDescent="0.25">
      <c r="A36" s="1">
        <v>20</v>
      </c>
      <c r="B36" s="1">
        <v>20</v>
      </c>
      <c r="C36" s="1">
        <v>25</v>
      </c>
      <c r="D36" s="1">
        <v>11</v>
      </c>
      <c r="E36" s="2">
        <f>AVERAGE(B36:C36)</f>
        <v>22.5</v>
      </c>
      <c r="N36">
        <f>E36/D36</f>
        <v>2.0454545454545454</v>
      </c>
      <c r="P36">
        <v>1.0634590230000001</v>
      </c>
      <c r="Q36">
        <f t="shared" si="0"/>
        <v>3.8318494113712975</v>
      </c>
      <c r="R36">
        <f t="shared" si="1"/>
        <v>0.1406622268762342</v>
      </c>
    </row>
    <row r="37" spans="1:18" x14ac:dyDescent="0.25">
      <c r="A37" s="1">
        <v>45</v>
      </c>
      <c r="B37" s="1">
        <v>48</v>
      </c>
      <c r="C37" s="1">
        <v>49</v>
      </c>
      <c r="D37" s="1">
        <v>60</v>
      </c>
      <c r="E37" s="2">
        <f>AVERAGE(B37:C37)</f>
        <v>48.5</v>
      </c>
      <c r="N37">
        <f>E37/D37</f>
        <v>0.80833333333333335</v>
      </c>
      <c r="P37">
        <v>1.0634590230000001</v>
      </c>
      <c r="Q37">
        <f t="shared" si="0"/>
        <v>3.8318494113712975</v>
      </c>
      <c r="R37">
        <f t="shared" si="1"/>
        <v>0.1406622268762342</v>
      </c>
    </row>
    <row r="38" spans="1:18" x14ac:dyDescent="0.25">
      <c r="A38" s="1">
        <v>9</v>
      </c>
      <c r="B38" s="1">
        <v>11</v>
      </c>
      <c r="C38" s="1">
        <v>13</v>
      </c>
      <c r="D38" s="1">
        <v>14</v>
      </c>
      <c r="E38" s="2">
        <f>AVERAGE(B38:C38)</f>
        <v>12</v>
      </c>
      <c r="N38">
        <f>E38/D38</f>
        <v>0.8571428571428571</v>
      </c>
      <c r="P38">
        <v>1.0634590230000001</v>
      </c>
      <c r="Q38">
        <f t="shared" si="0"/>
        <v>3.8318494113712975</v>
      </c>
      <c r="R38">
        <f t="shared" si="1"/>
        <v>0.1406622268762342</v>
      </c>
    </row>
    <row r="39" spans="1:18" x14ac:dyDescent="0.25">
      <c r="A39" s="1">
        <v>47</v>
      </c>
      <c r="B39" s="1">
        <v>52</v>
      </c>
      <c r="C39" s="1">
        <v>53</v>
      </c>
      <c r="D39" s="1">
        <v>45</v>
      </c>
      <c r="E39" s="2">
        <f>AVERAGE(B39:C39)</f>
        <v>52.5</v>
      </c>
      <c r="N39">
        <f>E39/D39</f>
        <v>1.1666666666666667</v>
      </c>
      <c r="P39">
        <v>1.0634590230000001</v>
      </c>
      <c r="Q39">
        <f t="shared" si="0"/>
        <v>3.8318494113712975</v>
      </c>
      <c r="R39">
        <f t="shared" si="1"/>
        <v>0.1406622268762342</v>
      </c>
    </row>
    <row r="40" spans="1:18" x14ac:dyDescent="0.25">
      <c r="A40" s="1">
        <v>17</v>
      </c>
      <c r="B40" s="1">
        <v>17</v>
      </c>
      <c r="C40" s="1">
        <v>17</v>
      </c>
      <c r="D40" s="1">
        <v>60</v>
      </c>
      <c r="E40" s="2">
        <f>AVERAGE(B40:C40)</f>
        <v>17</v>
      </c>
      <c r="N40">
        <f>E40/D40</f>
        <v>0.28333333333333333</v>
      </c>
      <c r="P40">
        <v>1.0634590230000001</v>
      </c>
      <c r="Q40">
        <f t="shared" si="0"/>
        <v>3.8318494113712975</v>
      </c>
      <c r="R40">
        <f t="shared" si="1"/>
        <v>0.1406622268762342</v>
      </c>
    </row>
    <row r="41" spans="1:18" x14ac:dyDescent="0.25">
      <c r="A41" s="1">
        <v>12</v>
      </c>
      <c r="B41" s="1">
        <v>15</v>
      </c>
      <c r="C41" s="1">
        <v>15</v>
      </c>
      <c r="D41" s="1">
        <v>20</v>
      </c>
      <c r="E41" s="2">
        <f>AVERAGE(B41:C41)</f>
        <v>15</v>
      </c>
      <c r="N41">
        <f>E41/D41</f>
        <v>0.75</v>
      </c>
      <c r="P41">
        <v>1.0634590230000001</v>
      </c>
      <c r="Q41">
        <f t="shared" si="0"/>
        <v>3.8318494113712975</v>
      </c>
      <c r="R41">
        <f t="shared" si="1"/>
        <v>0.1406622268762342</v>
      </c>
    </row>
    <row r="42" spans="1:18" x14ac:dyDescent="0.25">
      <c r="A42" s="1">
        <v>33</v>
      </c>
      <c r="B42" s="1">
        <v>37</v>
      </c>
      <c r="C42" s="1">
        <v>36</v>
      </c>
      <c r="D42" s="1">
        <v>40</v>
      </c>
      <c r="E42" s="2">
        <f>AVERAGE(B42:C42)</f>
        <v>36.5</v>
      </c>
      <c r="N42">
        <f>E42/D42</f>
        <v>0.91249999999999998</v>
      </c>
      <c r="P42">
        <v>1.0634590230000001</v>
      </c>
      <c r="Q42">
        <f t="shared" si="0"/>
        <v>3.8318494113712975</v>
      </c>
      <c r="R42">
        <f t="shared" si="1"/>
        <v>0.1406622268762342</v>
      </c>
    </row>
    <row r="43" spans="1:18" x14ac:dyDescent="0.25">
      <c r="A43" s="1">
        <v>28</v>
      </c>
      <c r="B43" s="1">
        <v>26</v>
      </c>
      <c r="C43" s="1">
        <v>30</v>
      </c>
      <c r="D43" s="1">
        <v>45</v>
      </c>
      <c r="E43" s="2">
        <f>AVERAGE(B43:C43)</f>
        <v>28</v>
      </c>
      <c r="N43">
        <f>E43/D43</f>
        <v>0.62222222222222223</v>
      </c>
      <c r="P43">
        <v>1.0634590230000001</v>
      </c>
      <c r="Q43">
        <f t="shared" si="0"/>
        <v>3.8318494113712975</v>
      </c>
      <c r="R43">
        <f t="shared" si="1"/>
        <v>0.1406622268762342</v>
      </c>
    </row>
    <row r="44" spans="1:18" x14ac:dyDescent="0.25">
      <c r="A44" s="1">
        <v>29</v>
      </c>
      <c r="B44" s="1">
        <v>215</v>
      </c>
      <c r="C44" s="1">
        <v>149</v>
      </c>
      <c r="D44" s="1">
        <v>34</v>
      </c>
      <c r="E44" s="2">
        <f>AVERAGE(B44:C44)</f>
        <v>182</v>
      </c>
      <c r="N44">
        <f>E44/D44</f>
        <v>5.3529411764705879</v>
      </c>
      <c r="P44">
        <v>1.0634590230000001</v>
      </c>
      <c r="Q44">
        <f t="shared" si="0"/>
        <v>3.8318494113712975</v>
      </c>
      <c r="R44">
        <f t="shared" si="1"/>
        <v>0.1406622268762342</v>
      </c>
    </row>
    <row r="45" spans="1:18" x14ac:dyDescent="0.25">
      <c r="A45" s="1">
        <v>39</v>
      </c>
      <c r="B45" s="1">
        <v>42</v>
      </c>
      <c r="C45" s="1">
        <v>40</v>
      </c>
      <c r="D45" s="1">
        <v>42</v>
      </c>
      <c r="E45" s="2">
        <f>AVERAGE(B45:C45)</f>
        <v>41</v>
      </c>
      <c r="N45">
        <f>E45/D45</f>
        <v>0.97619047619047616</v>
      </c>
      <c r="P45">
        <v>1.0634590230000001</v>
      </c>
      <c r="Q45">
        <f t="shared" si="0"/>
        <v>3.8318494113712975</v>
      </c>
      <c r="R45">
        <f t="shared" si="1"/>
        <v>0.1406622268762342</v>
      </c>
    </row>
    <row r="46" spans="1:18" x14ac:dyDescent="0.25">
      <c r="A46" s="1">
        <v>27</v>
      </c>
      <c r="B46" s="1">
        <v>27</v>
      </c>
      <c r="C46" s="1">
        <v>30</v>
      </c>
      <c r="D46" s="1">
        <v>38</v>
      </c>
      <c r="E46" s="2">
        <f>AVERAGE(B46:C46)</f>
        <v>28.5</v>
      </c>
      <c r="N46">
        <f>E46/D46</f>
        <v>0.75</v>
      </c>
      <c r="P46">
        <v>1.0634590230000001</v>
      </c>
      <c r="Q46">
        <f t="shared" si="0"/>
        <v>3.8318494113712975</v>
      </c>
      <c r="R46">
        <f t="shared" si="1"/>
        <v>0.1406622268762342</v>
      </c>
    </row>
    <row r="47" spans="1:18" x14ac:dyDescent="0.25">
      <c r="A47" s="1">
        <v>29</v>
      </c>
      <c r="B47" s="1">
        <v>28</v>
      </c>
      <c r="C47" s="1">
        <v>29</v>
      </c>
      <c r="D47" s="1">
        <v>237</v>
      </c>
      <c r="E47" s="2">
        <f>AVERAGE(B47:C47)</f>
        <v>28.5</v>
      </c>
      <c r="N47">
        <f>E47/D47</f>
        <v>0.12025316455696203</v>
      </c>
      <c r="P47">
        <v>1.0634590230000001</v>
      </c>
      <c r="Q47">
        <f t="shared" si="0"/>
        <v>3.8318494113712975</v>
      </c>
      <c r="R47">
        <f t="shared" si="1"/>
        <v>0.1406622268762342</v>
      </c>
    </row>
    <row r="48" spans="1:18" x14ac:dyDescent="0.25">
      <c r="A48" s="1">
        <v>9</v>
      </c>
      <c r="B48" s="1">
        <v>9</v>
      </c>
      <c r="C48" s="1">
        <v>9</v>
      </c>
      <c r="D48" s="1">
        <v>27</v>
      </c>
      <c r="E48" s="2">
        <f>AVERAGE(B48:C48)</f>
        <v>9</v>
      </c>
      <c r="N48">
        <f>E48/D48</f>
        <v>0.33333333333333331</v>
      </c>
      <c r="P48">
        <v>1.0634590230000001</v>
      </c>
      <c r="Q48">
        <f t="shared" si="0"/>
        <v>3.8318494113712975</v>
      </c>
      <c r="R48">
        <f t="shared" si="1"/>
        <v>0.1406622268762342</v>
      </c>
    </row>
    <row r="49" spans="1:18" x14ac:dyDescent="0.25">
      <c r="A49" s="1">
        <v>3</v>
      </c>
      <c r="B49" s="1">
        <v>5</v>
      </c>
      <c r="C49" s="1">
        <v>7</v>
      </c>
      <c r="D49" s="1">
        <v>13</v>
      </c>
      <c r="E49" s="2">
        <f>AVERAGE(B49:C49)</f>
        <v>6</v>
      </c>
      <c r="N49">
        <f>E49/D49</f>
        <v>0.46153846153846156</v>
      </c>
      <c r="P49">
        <v>1.0634590230000001</v>
      </c>
      <c r="Q49">
        <f t="shared" si="0"/>
        <v>3.8318494113712975</v>
      </c>
      <c r="R49">
        <f t="shared" si="1"/>
        <v>0.1406622268762342</v>
      </c>
    </row>
    <row r="50" spans="1:18" x14ac:dyDescent="0.25">
      <c r="A50" s="1">
        <v>10</v>
      </c>
      <c r="B50" s="1">
        <v>16</v>
      </c>
      <c r="C50" s="1">
        <v>17</v>
      </c>
      <c r="D50" s="1">
        <v>32</v>
      </c>
      <c r="E50" s="2">
        <f>AVERAGE(B50:C50)</f>
        <v>16.5</v>
      </c>
      <c r="N50">
        <f>E50/D50</f>
        <v>0.515625</v>
      </c>
      <c r="P50">
        <v>1.0634590230000001</v>
      </c>
      <c r="Q50">
        <f t="shared" si="0"/>
        <v>3.8318494113712975</v>
      </c>
      <c r="R50">
        <f t="shared" si="1"/>
        <v>0.1406622268762342</v>
      </c>
    </row>
    <row r="51" spans="1:18" x14ac:dyDescent="0.25">
      <c r="A51" s="1">
        <v>23</v>
      </c>
      <c r="B51" s="1">
        <v>27</v>
      </c>
      <c r="C51" s="1">
        <v>27</v>
      </c>
      <c r="D51" s="1">
        <v>26</v>
      </c>
      <c r="E51" s="2">
        <f>AVERAGE(B51:C51)</f>
        <v>27</v>
      </c>
      <c r="N51">
        <f>E51/D51</f>
        <v>1.0384615384615385</v>
      </c>
      <c r="P51">
        <v>1.0634590230000001</v>
      </c>
      <c r="Q51">
        <f t="shared" si="0"/>
        <v>3.8318494113712975</v>
      </c>
      <c r="R51">
        <f t="shared" si="1"/>
        <v>0.1406622268762342</v>
      </c>
    </row>
    <row r="52" spans="1:18" x14ac:dyDescent="0.25">
      <c r="A52" s="1">
        <v>15</v>
      </c>
      <c r="B52" s="1">
        <v>17</v>
      </c>
      <c r="C52" s="1">
        <v>33</v>
      </c>
      <c r="D52" s="1">
        <v>16</v>
      </c>
      <c r="E52" s="2">
        <f>AVERAGE(B52:C52)</f>
        <v>25</v>
      </c>
      <c r="N52">
        <f>E52/D52</f>
        <v>1.5625</v>
      </c>
      <c r="P52">
        <v>1.0634590230000001</v>
      </c>
      <c r="Q52">
        <f t="shared" si="0"/>
        <v>3.8318494113712975</v>
      </c>
      <c r="R52">
        <f t="shared" si="1"/>
        <v>0.1406622268762342</v>
      </c>
    </row>
    <row r="53" spans="1:18" x14ac:dyDescent="0.25">
      <c r="A53" s="1">
        <v>20</v>
      </c>
      <c r="B53" s="1">
        <v>23</v>
      </c>
      <c r="C53" s="1">
        <v>22</v>
      </c>
      <c r="D53" s="1">
        <v>43</v>
      </c>
      <c r="E53" s="2">
        <f>AVERAGE(B53:C53)</f>
        <v>22.5</v>
      </c>
      <c r="N53">
        <f>E53/D53</f>
        <v>0.52325581395348841</v>
      </c>
      <c r="P53">
        <v>1.0634590230000001</v>
      </c>
      <c r="Q53">
        <f t="shared" si="0"/>
        <v>3.8318494113712975</v>
      </c>
      <c r="R53">
        <f t="shared" si="1"/>
        <v>0.1406622268762342</v>
      </c>
    </row>
    <row r="54" spans="1:18" x14ac:dyDescent="0.25">
      <c r="A54" s="1">
        <v>16</v>
      </c>
      <c r="B54" s="1">
        <v>24</v>
      </c>
      <c r="C54" s="1">
        <v>16</v>
      </c>
      <c r="D54" s="1">
        <v>28</v>
      </c>
      <c r="E54" s="2">
        <f>AVERAGE(B54:C54)</f>
        <v>20</v>
      </c>
      <c r="N54">
        <f>E54/D54</f>
        <v>0.7142857142857143</v>
      </c>
      <c r="P54">
        <v>1.0634590230000001</v>
      </c>
      <c r="Q54">
        <f t="shared" si="0"/>
        <v>3.8318494113712975</v>
      </c>
      <c r="R54">
        <f t="shared" si="1"/>
        <v>0.1406622268762342</v>
      </c>
    </row>
    <row r="55" spans="1:18" x14ac:dyDescent="0.25">
      <c r="A55" s="1">
        <v>45</v>
      </c>
      <c r="B55" s="1">
        <v>45</v>
      </c>
      <c r="C55" s="1">
        <v>42</v>
      </c>
      <c r="D55" s="1">
        <v>60</v>
      </c>
      <c r="E55" s="2">
        <f>AVERAGE(B55:C55)</f>
        <v>43.5</v>
      </c>
      <c r="N55">
        <f>E55/D55</f>
        <v>0.72499999999999998</v>
      </c>
      <c r="P55">
        <v>1.0634590230000001</v>
      </c>
      <c r="Q55">
        <f t="shared" si="0"/>
        <v>3.8318494113712975</v>
      </c>
      <c r="R55">
        <f t="shared" si="1"/>
        <v>0.1406622268762342</v>
      </c>
    </row>
    <row r="56" spans="1:18" x14ac:dyDescent="0.25">
      <c r="A56" s="1">
        <v>13</v>
      </c>
      <c r="B56" s="1">
        <v>13</v>
      </c>
      <c r="C56" s="1">
        <v>18</v>
      </c>
      <c r="D56" s="1">
        <v>16</v>
      </c>
      <c r="E56" s="2">
        <f>AVERAGE(B56:C56)</f>
        <v>15.5</v>
      </c>
      <c r="N56">
        <f>E56/D56</f>
        <v>0.96875</v>
      </c>
      <c r="P56">
        <v>1.0634590230000001</v>
      </c>
      <c r="Q56">
        <f t="shared" si="0"/>
        <v>3.8318494113712975</v>
      </c>
      <c r="R56">
        <f t="shared" si="1"/>
        <v>0.1406622268762342</v>
      </c>
    </row>
    <row r="57" spans="1:18" x14ac:dyDescent="0.25">
      <c r="A57" s="1">
        <v>31</v>
      </c>
      <c r="B57" s="1">
        <v>44</v>
      </c>
      <c r="C57" s="1">
        <v>44</v>
      </c>
      <c r="D57" s="1">
        <v>60</v>
      </c>
      <c r="E57" s="2">
        <f>AVERAGE(B57:C57)</f>
        <v>44</v>
      </c>
      <c r="N57">
        <f>E57/D57</f>
        <v>0.73333333333333328</v>
      </c>
      <c r="P57">
        <v>1.0634590230000001</v>
      </c>
      <c r="Q57">
        <f t="shared" si="0"/>
        <v>3.8318494113712975</v>
      </c>
      <c r="R57">
        <f t="shared" si="1"/>
        <v>0.1406622268762342</v>
      </c>
    </row>
    <row r="58" spans="1:18" x14ac:dyDescent="0.25">
      <c r="A58" s="1">
        <v>21</v>
      </c>
      <c r="B58" s="1">
        <v>25</v>
      </c>
      <c r="C58" s="1">
        <v>24</v>
      </c>
      <c r="D58" s="1">
        <v>41</v>
      </c>
      <c r="E58" s="2">
        <f>AVERAGE(B58:C58)</f>
        <v>24.5</v>
      </c>
      <c r="N58">
        <f>E58/D58</f>
        <v>0.59756097560975607</v>
      </c>
      <c r="P58">
        <v>1.0634590230000001</v>
      </c>
      <c r="Q58">
        <f t="shared" si="0"/>
        <v>3.8318494113712975</v>
      </c>
      <c r="R58">
        <f t="shared" si="1"/>
        <v>0.1406622268762342</v>
      </c>
    </row>
    <row r="59" spans="1:18" x14ac:dyDescent="0.25">
      <c r="A59" s="1">
        <v>17</v>
      </c>
      <c r="B59" s="1">
        <v>22</v>
      </c>
      <c r="C59" s="1">
        <v>21</v>
      </c>
      <c r="D59" s="1">
        <v>26</v>
      </c>
      <c r="E59" s="2">
        <f>AVERAGE(B59:C59)</f>
        <v>21.5</v>
      </c>
      <c r="N59">
        <f>E59/D59</f>
        <v>0.82692307692307687</v>
      </c>
      <c r="P59">
        <v>1.0634590230000001</v>
      </c>
      <c r="Q59">
        <f t="shared" si="0"/>
        <v>3.8318494113712975</v>
      </c>
      <c r="R59">
        <f t="shared" si="1"/>
        <v>0.1406622268762342</v>
      </c>
    </row>
    <row r="60" spans="1:18" x14ac:dyDescent="0.25">
      <c r="A60" s="1">
        <v>15</v>
      </c>
      <c r="B60" s="1">
        <v>21</v>
      </c>
      <c r="C60" s="1">
        <v>22</v>
      </c>
      <c r="D60" s="1">
        <v>46</v>
      </c>
      <c r="E60" s="2">
        <f>AVERAGE(B60:C60)</f>
        <v>21.5</v>
      </c>
      <c r="N60">
        <f>E60/D60</f>
        <v>0.46739130434782611</v>
      </c>
      <c r="P60">
        <v>1.0634590230000001</v>
      </c>
      <c r="Q60">
        <f t="shared" si="0"/>
        <v>3.8318494113712975</v>
      </c>
      <c r="R60">
        <f t="shared" si="1"/>
        <v>0.1406622268762342</v>
      </c>
    </row>
    <row r="61" spans="1:18" x14ac:dyDescent="0.25">
      <c r="A61" s="1">
        <v>35</v>
      </c>
      <c r="B61" s="1">
        <v>35</v>
      </c>
      <c r="C61" s="1">
        <v>33</v>
      </c>
      <c r="D61" s="1">
        <v>47</v>
      </c>
      <c r="E61" s="2">
        <f>AVERAGE(B61:C61)</f>
        <v>34</v>
      </c>
      <c r="N61">
        <f>E61/D61</f>
        <v>0.72340425531914898</v>
      </c>
      <c r="P61">
        <v>1.0634590230000001</v>
      </c>
      <c r="Q61">
        <f t="shared" si="0"/>
        <v>3.8318494113712975</v>
      </c>
      <c r="R61">
        <f t="shared" si="1"/>
        <v>0.1406622268762342</v>
      </c>
    </row>
    <row r="62" spans="1:18" x14ac:dyDescent="0.25">
      <c r="A62" s="1">
        <v>25</v>
      </c>
      <c r="B62" s="1">
        <v>39</v>
      </c>
      <c r="C62" s="1">
        <v>70</v>
      </c>
      <c r="D62" s="1">
        <v>65</v>
      </c>
      <c r="E62" s="2">
        <f>AVERAGE(B62:C62)</f>
        <v>54.5</v>
      </c>
      <c r="N62">
        <f>E62/D62</f>
        <v>0.83846153846153848</v>
      </c>
      <c r="P62">
        <v>1.0634590230000001</v>
      </c>
      <c r="Q62">
        <f t="shared" si="0"/>
        <v>3.8318494113712975</v>
      </c>
      <c r="R62">
        <f t="shared" si="1"/>
        <v>0.1406622268762342</v>
      </c>
    </row>
    <row r="63" spans="1:18" x14ac:dyDescent="0.25">
      <c r="A63" s="1">
        <v>10</v>
      </c>
      <c r="B63" s="1">
        <v>21</v>
      </c>
      <c r="C63" s="1">
        <v>11</v>
      </c>
      <c r="D63" s="1">
        <v>56</v>
      </c>
      <c r="E63" s="2">
        <f>AVERAGE(B63:C63)</f>
        <v>16</v>
      </c>
      <c r="N63">
        <f>E63/D63</f>
        <v>0.2857142857142857</v>
      </c>
      <c r="P63">
        <v>1.0634590230000001</v>
      </c>
      <c r="Q63">
        <f t="shared" si="0"/>
        <v>3.8318494113712975</v>
      </c>
      <c r="R63">
        <f t="shared" si="1"/>
        <v>0.1406622268762342</v>
      </c>
    </row>
    <row r="64" spans="1:18" x14ac:dyDescent="0.25">
      <c r="A64" s="1">
        <v>31</v>
      </c>
      <c r="B64" s="1">
        <v>35</v>
      </c>
      <c r="C64" s="1">
        <v>35</v>
      </c>
      <c r="D64" s="1">
        <v>35</v>
      </c>
      <c r="E64" s="2">
        <f>AVERAGE(B64:C64)</f>
        <v>35</v>
      </c>
      <c r="N64">
        <f>E64/D64</f>
        <v>1</v>
      </c>
      <c r="P64">
        <v>1.0634590230000001</v>
      </c>
      <c r="Q64">
        <f t="shared" si="0"/>
        <v>3.8318494113712975</v>
      </c>
      <c r="R64">
        <f t="shared" si="1"/>
        <v>0.1406622268762342</v>
      </c>
    </row>
    <row r="65" spans="1:18" x14ac:dyDescent="0.25">
      <c r="A65" s="1">
        <v>27</v>
      </c>
      <c r="B65" s="1">
        <v>24</v>
      </c>
      <c r="C65" s="1">
        <v>24</v>
      </c>
      <c r="D65" s="1">
        <v>100</v>
      </c>
      <c r="E65" s="2">
        <f>AVERAGE(B65:C65)</f>
        <v>24</v>
      </c>
      <c r="N65">
        <f>E65/D65</f>
        <v>0.24</v>
      </c>
      <c r="P65">
        <v>1.0634590230000001</v>
      </c>
      <c r="Q65">
        <f t="shared" si="0"/>
        <v>3.8318494113712975</v>
      </c>
      <c r="R65">
        <f t="shared" si="1"/>
        <v>0.1406622268762342</v>
      </c>
    </row>
    <row r="66" spans="1:18" x14ac:dyDescent="0.25">
      <c r="A66" s="1">
        <v>48</v>
      </c>
      <c r="B66" s="1">
        <v>49</v>
      </c>
      <c r="C66" s="1">
        <v>48</v>
      </c>
      <c r="D66" s="1">
        <v>80</v>
      </c>
      <c r="E66" s="2">
        <f>AVERAGE(B66:C66)</f>
        <v>48.5</v>
      </c>
      <c r="N66">
        <f>E66/D66</f>
        <v>0.60624999999999996</v>
      </c>
      <c r="P66">
        <v>1.0634590230000001</v>
      </c>
      <c r="Q66">
        <f t="shared" si="0"/>
        <v>3.8318494113712975</v>
      </c>
      <c r="R66">
        <f t="shared" si="1"/>
        <v>0.1406622268762342</v>
      </c>
    </row>
    <row r="68" spans="1:18" x14ac:dyDescent="0.25">
      <c r="D68" s="3" t="s">
        <v>3</v>
      </c>
    </row>
    <row r="69" spans="1:18" x14ac:dyDescent="0.25">
      <c r="D69" s="1">
        <v>35</v>
      </c>
    </row>
    <row r="70" spans="1:18" x14ac:dyDescent="0.25">
      <c r="D70" s="1">
        <v>45</v>
      </c>
    </row>
    <row r="71" spans="1:18" x14ac:dyDescent="0.25">
      <c r="D71" s="1">
        <v>20</v>
      </c>
    </row>
    <row r="72" spans="1:18" x14ac:dyDescent="0.25">
      <c r="D72" s="1">
        <v>20</v>
      </c>
    </row>
    <row r="73" spans="1:18" x14ac:dyDescent="0.25">
      <c r="D73" s="1">
        <v>51</v>
      </c>
    </row>
    <row r="74" spans="1:18" x14ac:dyDescent="0.25">
      <c r="D74" s="1">
        <v>50</v>
      </c>
    </row>
    <row r="75" spans="1:18" x14ac:dyDescent="0.25">
      <c r="D75" s="1">
        <v>18</v>
      </c>
    </row>
    <row r="76" spans="1:18" x14ac:dyDescent="0.25">
      <c r="D76" s="1">
        <v>16</v>
      </c>
    </row>
    <row r="77" spans="1:18" x14ac:dyDescent="0.25">
      <c r="D77" s="1" t="s">
        <v>4</v>
      </c>
    </row>
    <row r="78" spans="1:18" x14ac:dyDescent="0.25">
      <c r="D78" s="1">
        <v>34</v>
      </c>
    </row>
    <row r="79" spans="1:18" x14ac:dyDescent="0.25">
      <c r="D79" s="1">
        <v>191</v>
      </c>
    </row>
    <row r="80" spans="1:18" x14ac:dyDescent="0.25">
      <c r="D80" s="1">
        <v>71</v>
      </c>
    </row>
    <row r="81" spans="4:4" x14ac:dyDescent="0.25">
      <c r="D81" s="1">
        <v>17</v>
      </c>
    </row>
    <row r="82" spans="4:4" x14ac:dyDescent="0.25">
      <c r="D82" s="1">
        <v>22</v>
      </c>
    </row>
    <row r="83" spans="4:4" x14ac:dyDescent="0.25">
      <c r="D83" s="1">
        <v>105</v>
      </c>
    </row>
    <row r="84" spans="4:4" x14ac:dyDescent="0.25">
      <c r="D84" s="1">
        <v>15</v>
      </c>
    </row>
    <row r="85" spans="4:4" x14ac:dyDescent="0.25">
      <c r="D85" s="1">
        <v>28</v>
      </c>
    </row>
    <row r="86" spans="4:4" x14ac:dyDescent="0.25">
      <c r="D86" s="1">
        <v>17</v>
      </c>
    </row>
    <row r="87" spans="4:4" x14ac:dyDescent="0.25">
      <c r="D87" s="1">
        <v>37</v>
      </c>
    </row>
    <row r="88" spans="4:4" x14ac:dyDescent="0.25">
      <c r="D88" s="1">
        <v>52</v>
      </c>
    </row>
    <row r="89" spans="4:4" x14ac:dyDescent="0.25">
      <c r="D89" s="1">
        <v>135</v>
      </c>
    </row>
    <row r="90" spans="4:4" x14ac:dyDescent="0.25">
      <c r="D90" s="1">
        <v>20</v>
      </c>
    </row>
    <row r="91" spans="4:4" x14ac:dyDescent="0.25">
      <c r="D91" s="1">
        <v>23</v>
      </c>
    </row>
    <row r="92" spans="4:4" x14ac:dyDescent="0.25">
      <c r="D92" s="1">
        <v>15</v>
      </c>
    </row>
    <row r="93" spans="4:4" x14ac:dyDescent="0.25">
      <c r="D93" s="1">
        <v>17</v>
      </c>
    </row>
    <row r="94" spans="4:4" x14ac:dyDescent="0.25">
      <c r="D94" s="1">
        <v>24</v>
      </c>
    </row>
    <row r="95" spans="4:4" x14ac:dyDescent="0.25">
      <c r="D95" s="1">
        <v>23</v>
      </c>
    </row>
    <row r="96" spans="4:4" x14ac:dyDescent="0.25">
      <c r="D96" s="1">
        <v>20</v>
      </c>
    </row>
    <row r="97" spans="4:4" x14ac:dyDescent="0.25">
      <c r="D97" s="1">
        <v>63</v>
      </c>
    </row>
    <row r="98" spans="4:4" x14ac:dyDescent="0.25">
      <c r="D98" s="1">
        <v>45</v>
      </c>
    </row>
    <row r="99" spans="4:4" x14ac:dyDescent="0.25">
      <c r="D99" s="1">
        <v>35</v>
      </c>
    </row>
    <row r="100" spans="4:4" x14ac:dyDescent="0.25">
      <c r="D100" s="1" t="s">
        <v>4</v>
      </c>
    </row>
    <row r="101" spans="4:4" x14ac:dyDescent="0.25">
      <c r="D101" s="1">
        <v>21</v>
      </c>
    </row>
    <row r="102" spans="4:4" x14ac:dyDescent="0.25">
      <c r="D102" s="1">
        <v>38</v>
      </c>
    </row>
    <row r="103" spans="4:4" x14ac:dyDescent="0.25">
      <c r="D103" s="1">
        <v>11</v>
      </c>
    </row>
    <row r="104" spans="4:4" x14ac:dyDescent="0.25">
      <c r="D104" s="1">
        <v>60</v>
      </c>
    </row>
    <row r="105" spans="4:4" x14ac:dyDescent="0.25">
      <c r="D105" s="1">
        <v>14</v>
      </c>
    </row>
    <row r="106" spans="4:4" x14ac:dyDescent="0.25">
      <c r="D106" s="1">
        <v>45</v>
      </c>
    </row>
    <row r="107" spans="4:4" x14ac:dyDescent="0.25">
      <c r="D107" s="1">
        <v>60</v>
      </c>
    </row>
    <row r="108" spans="4:4" x14ac:dyDescent="0.25">
      <c r="D108" s="1">
        <v>20</v>
      </c>
    </row>
    <row r="109" spans="4:4" x14ac:dyDescent="0.25">
      <c r="D109" s="1">
        <v>40</v>
      </c>
    </row>
    <row r="110" spans="4:4" x14ac:dyDescent="0.25">
      <c r="D110" s="1">
        <v>45</v>
      </c>
    </row>
    <row r="111" spans="4:4" x14ac:dyDescent="0.25">
      <c r="D111" s="1">
        <v>34</v>
      </c>
    </row>
    <row r="112" spans="4:4" x14ac:dyDescent="0.25">
      <c r="D112" s="1">
        <v>42</v>
      </c>
    </row>
    <row r="113" spans="4:4" x14ac:dyDescent="0.25">
      <c r="D113" s="1">
        <v>38</v>
      </c>
    </row>
    <row r="114" spans="4:4" x14ac:dyDescent="0.25">
      <c r="D114" s="1">
        <v>237</v>
      </c>
    </row>
    <row r="115" spans="4:4" x14ac:dyDescent="0.25">
      <c r="D115" s="1">
        <v>27</v>
      </c>
    </row>
    <row r="116" spans="4:4" x14ac:dyDescent="0.25">
      <c r="D116" s="1">
        <v>13</v>
      </c>
    </row>
    <row r="117" spans="4:4" x14ac:dyDescent="0.25">
      <c r="D117" s="1">
        <v>32</v>
      </c>
    </row>
    <row r="118" spans="4:4" x14ac:dyDescent="0.25">
      <c r="D118" s="1">
        <v>26</v>
      </c>
    </row>
    <row r="119" spans="4:4" x14ac:dyDescent="0.25">
      <c r="D119" s="1">
        <v>16</v>
      </c>
    </row>
    <row r="120" spans="4:4" x14ac:dyDescent="0.25">
      <c r="D120" s="1">
        <v>43</v>
      </c>
    </row>
    <row r="121" spans="4:4" x14ac:dyDescent="0.25">
      <c r="D121" s="1">
        <v>28</v>
      </c>
    </row>
    <row r="122" spans="4:4" x14ac:dyDescent="0.25">
      <c r="D122" s="1">
        <v>60</v>
      </c>
    </row>
    <row r="123" spans="4:4" x14ac:dyDescent="0.25">
      <c r="D123" s="1">
        <v>16</v>
      </c>
    </row>
    <row r="124" spans="4:4" x14ac:dyDescent="0.25">
      <c r="D124" s="1">
        <v>60</v>
      </c>
    </row>
    <row r="125" spans="4:4" x14ac:dyDescent="0.25">
      <c r="D125" s="1">
        <v>41</v>
      </c>
    </row>
    <row r="126" spans="4:4" x14ac:dyDescent="0.25">
      <c r="D126" s="1">
        <v>26</v>
      </c>
    </row>
    <row r="127" spans="4:4" x14ac:dyDescent="0.25">
      <c r="D127" s="1">
        <v>46</v>
      </c>
    </row>
    <row r="128" spans="4:4" x14ac:dyDescent="0.25">
      <c r="D128" s="1">
        <v>47</v>
      </c>
    </row>
    <row r="129" spans="4:4" x14ac:dyDescent="0.25">
      <c r="D129" s="1">
        <v>65</v>
      </c>
    </row>
    <row r="130" spans="4:4" x14ac:dyDescent="0.25">
      <c r="D130" s="1">
        <v>56</v>
      </c>
    </row>
    <row r="131" spans="4:4" x14ac:dyDescent="0.25">
      <c r="D131" s="1">
        <v>35</v>
      </c>
    </row>
    <row r="132" spans="4:4" x14ac:dyDescent="0.25">
      <c r="D132" s="1">
        <v>100</v>
      </c>
    </row>
    <row r="133" spans="4:4" x14ac:dyDescent="0.25">
      <c r="D133" s="1">
        <v>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Hubscher2</dc:creator>
  <cp:lastModifiedBy>Jordan Hubscher2</cp:lastModifiedBy>
  <dcterms:created xsi:type="dcterms:W3CDTF">2015-09-26T08:43:17Z</dcterms:created>
  <dcterms:modified xsi:type="dcterms:W3CDTF">2015-09-29T03:52:34Z</dcterms:modified>
</cp:coreProperties>
</file>