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cegov-my.sharepoint.com/personal/0618654271_ice_dhs_gov/Documents/"/>
    </mc:Choice>
  </mc:AlternateContent>
  <xr:revisionPtr revIDLastSave="2" documentId="8_{0E9240A0-F43E-4C41-81F0-036427DD5985}" xr6:coauthVersionLast="47" xr6:coauthVersionMax="47" xr10:uidLastSave="{29FFADFB-ECFC-48C9-BEA0-96B0DA248F43}"/>
  <bookViews>
    <workbookView xWindow="28680" yWindow="-120" windowWidth="29040" windowHeight="15840" tabRatio="668" activeTab="1" xr2:uid="{00000000-000D-0000-FFFF-FFFF00000000}"/>
  </bookViews>
  <sheets>
    <sheet name="Header" sheetId="9" r:id="rId1"/>
    <sheet name="ATD FY22" sheetId="23" r:id="rId2"/>
    <sheet name="Detention FY22" sheetId="18" r:id="rId3"/>
    <sheet name=" ICLOS and Detainees" sheetId="19" r:id="rId4"/>
    <sheet name="Monthly Bond Statistics" sheetId="20" r:id="rId5"/>
    <sheet name="Semiannual" sheetId="21" r:id="rId6"/>
    <sheet name="Facilities FY22" sheetId="17" r:id="rId7"/>
    <sheet name="Trans. Detainee Pop. FY22 YTD " sheetId="14" r:id="rId8"/>
    <sheet name="Vulnerable &amp; Special Population" sheetId="16" r:id="rId9"/>
    <sheet name="Footnotes" sheetId="22" r:id="rId10"/>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C30" i="19"/>
  <c r="BB30" i="19"/>
  <c r="BA30" i="19"/>
  <c r="AZ30" i="19"/>
  <c r="AY30" i="19"/>
  <c r="AX30" i="19"/>
  <c r="AW30" i="19"/>
  <c r="AV30" i="19"/>
  <c r="AU30" i="19"/>
  <c r="AT30" i="19"/>
  <c r="AS30" i="19"/>
  <c r="AR30" i="19"/>
  <c r="AQ30" i="19"/>
  <c r="AP30" i="19"/>
  <c r="AO30" i="19"/>
  <c r="AN30" i="19"/>
  <c r="AM30" i="19"/>
  <c r="AL30" i="19"/>
  <c r="AK30" i="19"/>
  <c r="AJ30" i="19"/>
  <c r="AI30" i="19"/>
  <c r="AH30" i="19"/>
  <c r="AG30" i="19"/>
  <c r="AF30" i="19"/>
  <c r="M30" i="19"/>
  <c r="L30" i="19"/>
  <c r="K30" i="19"/>
  <c r="J30" i="19"/>
  <c r="I30" i="19"/>
  <c r="H30" i="19"/>
  <c r="G30" i="19"/>
  <c r="F30" i="19"/>
  <c r="E30" i="19"/>
  <c r="D30" i="19"/>
  <c r="C30" i="19"/>
  <c r="B30" i="19"/>
  <c r="M24" i="19"/>
  <c r="L24" i="19"/>
  <c r="K24" i="19"/>
  <c r="J24" i="19"/>
  <c r="I24" i="19"/>
  <c r="H24" i="19"/>
  <c r="G24" i="19"/>
  <c r="F24" i="19"/>
  <c r="E24" i="19"/>
  <c r="D24" i="19"/>
  <c r="C24" i="19"/>
  <c r="B24" i="19"/>
  <c r="O128" i="18"/>
  <c r="O127" i="18"/>
  <c r="O126" i="18"/>
  <c r="O125" i="18"/>
  <c r="N121" i="18"/>
  <c r="N120" i="18"/>
  <c r="O62" i="18"/>
  <c r="O61" i="18"/>
  <c r="O60" i="18"/>
  <c r="N59" i="18"/>
  <c r="M59" i="18"/>
  <c r="L59" i="18"/>
  <c r="K59" i="18"/>
  <c r="J59" i="18"/>
  <c r="I59" i="18"/>
  <c r="H59" i="18"/>
  <c r="G59" i="18"/>
  <c r="F59" i="18"/>
  <c r="E59" i="18"/>
  <c r="D59" i="18"/>
  <c r="C59" i="18"/>
  <c r="O59" i="18" s="1"/>
  <c r="O58" i="18"/>
  <c r="O57" i="18"/>
  <c r="O56" i="18"/>
  <c r="N55" i="18"/>
  <c r="M55" i="18"/>
  <c r="L55" i="18"/>
  <c r="K55" i="18"/>
  <c r="J55" i="18"/>
  <c r="I55" i="18"/>
  <c r="H55" i="18"/>
  <c r="G55" i="18"/>
  <c r="F55" i="18"/>
  <c r="E55" i="18"/>
  <c r="D55" i="18"/>
  <c r="C55" i="18"/>
  <c r="O55" i="18" s="1"/>
  <c r="O54" i="18"/>
  <c r="O53" i="18"/>
  <c r="O52" i="18"/>
  <c r="N51" i="18"/>
  <c r="M51" i="18"/>
  <c r="L51" i="18"/>
  <c r="K51" i="18"/>
  <c r="J51" i="18"/>
  <c r="I51" i="18"/>
  <c r="H51" i="18"/>
  <c r="G51" i="18"/>
  <c r="F51" i="18"/>
  <c r="E51" i="18"/>
  <c r="D51" i="18"/>
  <c r="C51" i="18"/>
  <c r="O51" i="18" s="1"/>
  <c r="O50" i="18"/>
  <c r="O49" i="18"/>
  <c r="O48" i="18"/>
  <c r="N47" i="18"/>
  <c r="M47" i="18"/>
  <c r="L47" i="18"/>
  <c r="K47" i="18"/>
  <c r="J47" i="18"/>
  <c r="I47" i="18"/>
  <c r="H47" i="18"/>
  <c r="G47" i="18"/>
  <c r="F47" i="18"/>
  <c r="E47" i="18"/>
  <c r="D47" i="18"/>
  <c r="C47" i="18"/>
  <c r="O47" i="18" s="1"/>
  <c r="O46" i="18"/>
  <c r="O45" i="18"/>
  <c r="O44" i="18"/>
  <c r="N43" i="18"/>
  <c r="M43" i="18"/>
  <c r="L43" i="18"/>
  <c r="K43" i="18"/>
  <c r="J43" i="18"/>
  <c r="I43" i="18"/>
  <c r="H43" i="18"/>
  <c r="G43" i="18"/>
  <c r="F43" i="18"/>
  <c r="E43" i="18"/>
  <c r="D43" i="18"/>
  <c r="C43" i="18"/>
  <c r="O43" i="18" s="1"/>
  <c r="O42" i="18"/>
  <c r="O41" i="18"/>
  <c r="O40" i="18"/>
  <c r="N39" i="18"/>
  <c r="N38" i="18" s="1"/>
  <c r="M39" i="18"/>
  <c r="M38" i="18" s="1"/>
  <c r="L39" i="18"/>
  <c r="L38" i="18" s="1"/>
  <c r="K39" i="18"/>
  <c r="J39" i="18"/>
  <c r="I39" i="18"/>
  <c r="H39" i="18"/>
  <c r="H38" i="18" s="1"/>
  <c r="G39" i="18"/>
  <c r="F39" i="18"/>
  <c r="F38" i="18" s="1"/>
  <c r="E39" i="18"/>
  <c r="E38" i="18" s="1"/>
  <c r="D39" i="18"/>
  <c r="D38" i="18" s="1"/>
  <c r="O38" i="18" s="1"/>
  <c r="C39" i="18"/>
  <c r="O39" i="18" s="1"/>
  <c r="K38" i="18"/>
  <c r="J38" i="18"/>
  <c r="I38" i="18"/>
  <c r="G38" i="18"/>
  <c r="C38" i="18"/>
  <c r="E31" i="18"/>
  <c r="E30" i="18"/>
  <c r="J29" i="18"/>
  <c r="E29" i="18"/>
  <c r="D29" i="18"/>
  <c r="C29" i="18"/>
  <c r="B29" i="18"/>
  <c r="F23" i="18"/>
  <c r="E23" i="18"/>
  <c r="C23" i="18"/>
  <c r="V22" i="18"/>
  <c r="F22" i="18"/>
  <c r="E22" i="18" s="1"/>
  <c r="V21" i="18"/>
  <c r="F21" i="18"/>
  <c r="E21" i="18"/>
  <c r="C21" i="18"/>
  <c r="U20" i="18"/>
  <c r="T20" i="18"/>
  <c r="S20" i="18"/>
  <c r="R20" i="18"/>
  <c r="Q20" i="18"/>
  <c r="P20" i="18"/>
  <c r="O20" i="18"/>
  <c r="N20" i="18"/>
  <c r="M20" i="18"/>
  <c r="L20" i="18"/>
  <c r="K20" i="18"/>
  <c r="V20" i="18" s="1"/>
  <c r="J20" i="18"/>
  <c r="D20" i="18"/>
  <c r="B20" i="18"/>
  <c r="F20" i="18" s="1"/>
  <c r="D14" i="18"/>
  <c r="D13" i="18"/>
  <c r="D12" i="18"/>
  <c r="D11" i="18"/>
  <c r="O10" i="18"/>
  <c r="D10" i="18"/>
  <c r="C10" i="18"/>
  <c r="E20" i="18" l="1"/>
  <c r="C22" i="18"/>
  <c r="C20" i="18"/>
</calcChain>
</file>

<file path=xl/sharedStrings.xml><?xml version="1.0" encoding="utf-8"?>
<sst xmlns="http://schemas.openxmlformats.org/spreadsheetml/2006/main" count="2698" uniqueCount="979">
  <si>
    <t>Other</t>
  </si>
  <si>
    <t>Total</t>
  </si>
  <si>
    <t>Order of Recognizance</t>
  </si>
  <si>
    <t>Order of Supervision</t>
  </si>
  <si>
    <t>ATD</t>
  </si>
  <si>
    <t>Male</t>
  </si>
  <si>
    <t>ALLEN PARISH PUBLIC SAFETY COMPLEX</t>
  </si>
  <si>
    <t>BROWARD TRANSITIONAL CENTER</t>
  </si>
  <si>
    <t>ALEXANDRIA STAGING FACILITY</t>
  </si>
  <si>
    <t>EL VALLE DETENTION FACILITY</t>
  </si>
  <si>
    <t>BRAZIL</t>
  </si>
  <si>
    <t>FLORENCE STAGING FACILITY</t>
  </si>
  <si>
    <t>SENECA COUNTY JAIL</t>
  </si>
  <si>
    <t>RIO GRANDE DETENTION CENTER</t>
  </si>
  <si>
    <t>LA PALMA CORRECTIONAL CENTER</t>
  </si>
  <si>
    <t>LAREDO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</si>
  <si>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</si>
  <si>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</si>
  <si>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</si>
  <si>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</si>
  <si>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</si>
  <si>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</si>
  <si>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</si>
  <si>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</si>
  <si>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</si>
  <si>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</si>
  <si>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</si>
  <si>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</si>
  <si>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</si>
  <si>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</si>
  <si>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</si>
  <si>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</si>
  <si>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</si>
  <si>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PINE PRAIRIE ICE PROCESSING CENTER</t>
  </si>
  <si>
    <t>ALVARADO</t>
  </si>
  <si>
    <t>AURORA</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</si>
  <si>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</si>
  <si>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</si>
  <si>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</si>
  <si>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</si>
  <si>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</si>
  <si>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</si>
  <si>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</si>
  <si>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</si>
  <si>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</si>
  <si>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</si>
  <si>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</si>
  <si>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</si>
  <si>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</si>
  <si>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</si>
  <si>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</si>
  <si>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</si>
  <si>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</si>
  <si>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</si>
  <si>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</si>
  <si>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</si>
  <si>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</si>
  <si>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</si>
  <si>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</si>
  <si>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</si>
  <si>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</si>
  <si>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</si>
  <si>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</si>
  <si>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</si>
  <si>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</si>
  <si>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</si>
  <si>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</si>
  <si>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</si>
  <si>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</si>
  <si>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</si>
  <si>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</si>
  <si>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</si>
  <si>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</si>
  <si>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</si>
  <si>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</si>
  <si>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</si>
  <si>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</si>
  <si>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</si>
  <si>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</si>
  <si>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</si>
  <si>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</si>
  <si>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</si>
  <si>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</si>
  <si>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</si>
  <si>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</si>
  <si>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</si>
  <si>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</si>
  <si>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</si>
  <si>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</si>
  <si>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</si>
  <si>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</si>
  <si>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</si>
  <si>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</si>
  <si>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</si>
  <si>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</si>
  <si>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</si>
  <si>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</si>
  <si>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</si>
  <si>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</si>
  <si>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</si>
  <si>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</si>
  <si>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</si>
  <si>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</si>
  <si>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</si>
  <si>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</si>
  <si>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</si>
  <si>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</si>
  <si>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</si>
  <si>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</si>
  <si>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</si>
  <si>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</si>
  <si>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</si>
  <si>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</si>
  <si>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</si>
  <si>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</si>
  <si>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</si>
  <si>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</si>
  <si>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</si>
  <si>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</si>
  <si>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</si>
  <si>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</si>
  <si>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</si>
  <si>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</si>
  <si>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</si>
  <si>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</si>
  <si>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</si>
  <si>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</si>
  <si>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</si>
  <si>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</si>
  <si>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</si>
  <si>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</si>
  <si>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</si>
  <si>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</si>
  <si>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</si>
  <si>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</si>
  <si>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</si>
  <si>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</si>
  <si>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</si>
  <si>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</si>
  <si>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</si>
  <si>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</si>
  <si>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</si>
  <si>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</si>
  <si>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</si>
  <si>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</si>
  <si>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</si>
  <si>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</si>
  <si>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</si>
  <si>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</si>
  <si>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</si>
  <si>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</si>
  <si>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</si>
  <si>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</si>
  <si>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</si>
  <si>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</si>
  <si>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</si>
  <si>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</si>
  <si>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</si>
  <si>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</si>
  <si>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</si>
  <si>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</si>
  <si>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</si>
  <si>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</si>
  <si>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</si>
  <si>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</si>
  <si>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</si>
  <si>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</si>
  <si>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</si>
  <si>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</si>
  <si>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</si>
  <si>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</si>
  <si>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</si>
  <si>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</si>
  <si>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</si>
  <si>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</si>
  <si>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</si>
  <si>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</si>
  <si>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</si>
  <si>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</si>
  <si>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</si>
  <si>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</si>
  <si>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</si>
  <si>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</si>
  <si>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</si>
  <si>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</si>
  <si>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</si>
  <si>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</si>
  <si>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</si>
  <si>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</si>
  <si>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</si>
  <si>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</si>
  <si>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</si>
  <si>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</si>
  <si>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</si>
  <si>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</si>
  <si>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</si>
  <si>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</si>
  <si>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</si>
  <si>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</si>
  <si>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</si>
  <si>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</si>
  <si>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</si>
  <si>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</si>
  <si>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</si>
  <si>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</si>
  <si>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</si>
  <si>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</si>
  <si>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</si>
  <si>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</si>
  <si>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</si>
  <si>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</si>
  <si>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</si>
  <si>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</si>
  <si>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</si>
  <si>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</si>
  <si>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</si>
  <si>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</si>
  <si>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</si>
  <si>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</si>
  <si>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</si>
  <si>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</si>
  <si>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</si>
  <si>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</si>
  <si>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</si>
  <si>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</si>
  <si>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</si>
  <si>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</si>
  <si>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</si>
  <si>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</si>
  <si>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</si>
  <si>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</si>
  <si>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</si>
  <si>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</si>
  <si>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</si>
  <si>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</si>
  <si>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</si>
  <si>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</si>
  <si>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</si>
  <si>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</si>
  <si>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</si>
  <si>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</si>
  <si>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</si>
  <si>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</si>
  <si>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</si>
  <si>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</si>
  <si>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</si>
  <si>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</si>
  <si>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</si>
  <si>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</si>
  <si>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</si>
  <si>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</si>
  <si>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</si>
  <si>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</si>
  <si>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</si>
  <si>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</si>
  <si>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</si>
  <si>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</si>
  <si>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</si>
  <si>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</si>
  <si>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</si>
  <si>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</si>
  <si>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</si>
  <si>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</si>
  <si>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</si>
  <si>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</si>
  <si>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</si>
  <si>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</si>
  <si>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</si>
  <si>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</si>
  <si>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</si>
  <si>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</si>
  <si>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</si>
  <si>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</si>
  <si>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</si>
  <si>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</si>
  <si>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</si>
  <si>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</si>
  <si>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</si>
  <si>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</si>
  <si>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</si>
  <si>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</si>
  <si>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</si>
  <si>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</si>
  <si>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</si>
  <si>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</si>
  <si>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</si>
  <si>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</si>
  <si>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</si>
  <si>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</si>
  <si>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</si>
  <si>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</si>
  <si>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</si>
  <si>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</si>
  <si>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</si>
  <si>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</si>
  <si>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</si>
  <si>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</si>
  <si>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</si>
  <si>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</si>
  <si>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</si>
  <si>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</si>
  <si>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</si>
  <si>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</si>
  <si>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</si>
  <si>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</si>
  <si>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</si>
  <si>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</si>
  <si>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</si>
  <si>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</si>
  <si>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</si>
  <si>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</si>
  <si>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</si>
  <si>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</si>
  <si>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</si>
  <si>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</si>
  <si>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</si>
  <si>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</si>
  <si>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</si>
  <si>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</si>
  <si>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</si>
  <si>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</si>
  <si>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</si>
  <si>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</si>
  <si>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</si>
  <si>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</si>
  <si>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</si>
  <si>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</si>
  <si>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</si>
  <si>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</si>
  <si>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</si>
  <si>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</si>
  <si>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</si>
  <si>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</si>
  <si>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</si>
  <si>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</si>
  <si>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</si>
  <si>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</si>
  <si>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</si>
  <si>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</si>
  <si>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</si>
  <si>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</si>
  <si>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</si>
  <si>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</si>
  <si>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</si>
  <si>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</si>
  <si>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</si>
  <si>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</si>
  <si>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</si>
  <si>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</si>
  <si>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</si>
  <si>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</si>
  <si>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</si>
  <si>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</si>
  <si>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</si>
  <si>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</si>
  <si>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</si>
  <si>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</si>
  <si>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</si>
  <si>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</si>
  <si>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</si>
  <si>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</si>
  <si>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</si>
  <si>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</si>
  <si>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</si>
  <si>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</si>
  <si>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</si>
  <si>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</si>
  <si>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</si>
  <si>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</si>
  <si>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</si>
  <si>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</si>
  <si>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</si>
  <si>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</si>
  <si>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</si>
  <si>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</si>
  <si>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</si>
  <si>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</si>
  <si>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</si>
  <si>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</si>
  <si>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</si>
  <si>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</si>
  <si>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</si>
  <si>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</si>
  <si>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</si>
  <si>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</si>
  <si>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</si>
  <si>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</si>
  <si>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</si>
  <si>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</si>
  <si>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</si>
  <si>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3040 SOUTH STATE HIGHWAY 100</t>
  </si>
  <si>
    <t>TIFFIN</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</si>
  <si>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</si>
  <si>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</si>
  <si>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</si>
  <si>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</si>
  <si>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</si>
  <si>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</si>
  <si>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</si>
  <si>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</si>
  <si>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</si>
  <si>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</si>
  <si>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</si>
  <si>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</si>
  <si>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</si>
  <si>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</si>
  <si>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</si>
  <si>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</si>
  <si>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</si>
  <si>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</si>
  <si>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</si>
  <si>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</si>
  <si>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</si>
  <si>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</si>
  <si>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</si>
  <si>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</si>
  <si>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</si>
  <si>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</si>
  <si>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</si>
  <si>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</si>
  <si>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</si>
  <si>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</si>
  <si>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</si>
  <si>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</si>
  <si>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</si>
  <si>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</si>
  <si>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</si>
  <si>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</si>
  <si>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</si>
  <si>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</si>
  <si>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</si>
  <si>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</si>
  <si>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</si>
  <si>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</si>
  <si>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</si>
  <si>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</si>
  <si>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</si>
  <si>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</si>
  <si>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LINN COUNTY JAIL</t>
  </si>
  <si>
    <t>53 3RD AVENUE BRIDGE</t>
  </si>
  <si>
    <t>CEDAR RAPIDS</t>
  </si>
  <si>
    <t>POTTAWATTAMIE COUNTY JAIL</t>
  </si>
  <si>
    <t>1400 BIG LAKE ROAD</t>
  </si>
  <si>
    <t>COUNCIL BLUFFS</t>
  </si>
  <si>
    <t>EAST HIDALGO DETENTION CENTER</t>
  </si>
  <si>
    <t>1330 HIGHWAY 107</t>
  </si>
  <si>
    <t>LA VILLA</t>
  </si>
  <si>
    <t>LEXINGTON</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</si>
  <si>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</si>
  <si>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</si>
  <si>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</si>
  <si>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</si>
  <si>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</si>
  <si>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</si>
  <si>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</si>
  <si>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</si>
  <si>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</si>
  <si>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</si>
  <si>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</si>
  <si>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</si>
  <si>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</si>
  <si>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</si>
  <si>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</si>
  <si>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</si>
  <si>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</si>
  <si>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</si>
  <si>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</si>
  <si>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</si>
  <si>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</si>
  <si>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</si>
  <si>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</si>
  <si>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</si>
  <si>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</si>
  <si>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</si>
  <si>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</si>
  <si>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</si>
  <si>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</si>
  <si>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</si>
  <si>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</si>
  <si>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</si>
  <si>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</si>
  <si>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</si>
  <si>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</si>
  <si>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</si>
  <si>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</si>
  <si>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</si>
  <si>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</si>
  <si>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</si>
  <si>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</si>
  <si>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</si>
  <si>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</si>
  <si>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</si>
  <si>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</si>
  <si>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</si>
  <si>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</si>
  <si>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</si>
  <si>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</si>
  <si>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</si>
  <si>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</si>
  <si>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</si>
  <si>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</si>
  <si>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</si>
  <si>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</si>
  <si>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</si>
  <si>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</si>
  <si>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</si>
  <si>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</si>
  <si>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</si>
  <si>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</si>
  <si>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</si>
  <si>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</si>
  <si>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</si>
  <si>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</si>
  <si>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</si>
  <si>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</si>
  <si>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</si>
  <si>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</si>
  <si>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</si>
  <si>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</si>
  <si>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</si>
  <si>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</si>
  <si>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</si>
  <si>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</si>
  <si>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</si>
  <si>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 xml:space="preserve">ICE FACILITIES DATA, FY22 </t>
  </si>
  <si>
    <t>ICE Enforcement and Removal Operations Data, EOFY2022</t>
  </si>
  <si>
    <t>FY22 ADP: Detainee Classification Level</t>
  </si>
  <si>
    <t>FY22 ADP: Criminality</t>
  </si>
  <si>
    <t>FY22 ADP: ICE Threat Level</t>
  </si>
  <si>
    <t>FY22 ADP: Mandatory</t>
  </si>
  <si>
    <t>FY22 ALOS</t>
  </si>
  <si>
    <t>PBNDS 2011 - 2016 Revisions</t>
  </si>
  <si>
    <t>6/24/2021</t>
  </si>
  <si>
    <t>12/2/2021</t>
  </si>
  <si>
    <t>1/27/2022</t>
  </si>
  <si>
    <t>2/3/2022</t>
  </si>
  <si>
    <t>9/30/2021</t>
  </si>
  <si>
    <t>10/28/2021</t>
  </si>
  <si>
    <t>FOLKSTON MAIN IPC</t>
  </si>
  <si>
    <t>3026 HWY 252 EAST</t>
  </si>
  <si>
    <t>1/13/2022</t>
  </si>
  <si>
    <t>300 EL RANCHO WAY</t>
  </si>
  <si>
    <t>10/7/2021</t>
  </si>
  <si>
    <t>HLG</t>
  </si>
  <si>
    <t>9/23/2021</t>
  </si>
  <si>
    <t>12/9/2021</t>
  </si>
  <si>
    <t>NDS 2019</t>
  </si>
  <si>
    <t>1/6/2022</t>
  </si>
  <si>
    <t>12/17/2021</t>
  </si>
  <si>
    <t>11/17/2021</t>
  </si>
  <si>
    <t>4/21/2021</t>
  </si>
  <si>
    <t>11/19/2021</t>
  </si>
  <si>
    <t>10/21/2021</t>
  </si>
  <si>
    <t>2/10/2022</t>
  </si>
  <si>
    <t>409 FM 1144</t>
  </si>
  <si>
    <t>T. DON HUTTO DETENTION CENTER</t>
  </si>
  <si>
    <t>11/4/2021</t>
  </si>
  <si>
    <t>MOSHANNON VALLEY CORRECTIONAL</t>
  </si>
  <si>
    <t>555 GEO Drive</t>
  </si>
  <si>
    <t>PHILIPSBURG</t>
  </si>
  <si>
    <t>CCA, FLORENCE CORRECTIONAL CENTER</t>
  </si>
  <si>
    <t>1100 BOWLING ROAD</t>
  </si>
  <si>
    <t>4/8/2021</t>
  </si>
  <si>
    <t>GOLDEN STATE ANNEX</t>
  </si>
  <si>
    <t>611 FRONTAGE RD</t>
  </si>
  <si>
    <t>MCFARLAND</t>
  </si>
  <si>
    <t>DESERT VIEW</t>
  </si>
  <si>
    <t>10450 RANCHO ROAD</t>
  </si>
  <si>
    <t>11/5/2021</t>
  </si>
  <si>
    <t>JOE CORLEY PROCESSING CTR</t>
  </si>
  <si>
    <t>500 HILBIG RD</t>
  </si>
  <si>
    <t>11/3/2021</t>
  </si>
  <si>
    <t>11/10/2021</t>
  </si>
  <si>
    <t>3/24/2021</t>
  </si>
  <si>
    <t>11/18/2021</t>
  </si>
  <si>
    <t>2/17/2022</t>
  </si>
  <si>
    <t>7/29/2021</t>
  </si>
  <si>
    <t>11/8/2021</t>
  </si>
  <si>
    <t>12/16/2021</t>
  </si>
  <si>
    <t>12/10/2021</t>
  </si>
  <si>
    <t>CLINTON COUNTY JAIL</t>
  </si>
  <si>
    <t>25 MCCARTHY DRIVE</t>
  </si>
  <si>
    <t>PLATTSBURGH</t>
  </si>
  <si>
    <t>12/20/2021</t>
  </si>
  <si>
    <t>2/25/2022</t>
  </si>
  <si>
    <t>12/17/2020</t>
  </si>
  <si>
    <t>ADELANTO ICE PROCESSING CENTER</t>
  </si>
  <si>
    <t>OLDHAM COUNTY JAIL</t>
  </si>
  <si>
    <t>100 W MAIN STREET</t>
  </si>
  <si>
    <t>LA GRANGE</t>
  </si>
  <si>
    <t>3/3/2022</t>
  </si>
  <si>
    <t>12/31/2021</t>
  </si>
  <si>
    <t>PICKENS COUNTY DET CTR</t>
  </si>
  <si>
    <t>SALT LAKE COUNTY METRO JAIL</t>
  </si>
  <si>
    <t>188 CEMETERY ST</t>
  </si>
  <si>
    <t>3415 SOUTH 900 WEST</t>
  </si>
  <si>
    <t>CARROLLTON</t>
  </si>
  <si>
    <t>SALT LAKE CITY</t>
  </si>
  <si>
    <t>3/31/2022</t>
  </si>
  <si>
    <t>3/10/2022</t>
  </si>
  <si>
    <t>3/17/2022</t>
  </si>
  <si>
    <t>2/26/2022</t>
  </si>
  <si>
    <t>12/13/2021</t>
  </si>
  <si>
    <t>SOUTH TEXAS ICE PROCESSING CENTER</t>
  </si>
  <si>
    <t>11/16/2021</t>
  </si>
  <si>
    <t>COLLIER COUNTY NAPLES JAIL CENTER</t>
  </si>
  <si>
    <t>TULSA COUNTY JAIL (DAVID L. MOSS JUSTICE CTR)</t>
  </si>
  <si>
    <t>3301 TAMIAMI TRAIL EAST</t>
  </si>
  <si>
    <t>300 NORTH DENVER AVENUE</t>
  </si>
  <si>
    <t>NAPLES</t>
  </si>
  <si>
    <t>TULSA</t>
  </si>
  <si>
    <t>4/28/2022</t>
  </si>
  <si>
    <t>4/7/2022</t>
  </si>
  <si>
    <t>4/21/2022</t>
  </si>
  <si>
    <t>4/14/2022</t>
  </si>
  <si>
    <t>3/12/2021</t>
  </si>
  <si>
    <t>SOUTH CENTRAL REGIONAL JAIL</t>
  </si>
  <si>
    <t>PINELLAS COUNTY JAIL</t>
  </si>
  <si>
    <t>1001 CENTRE WAY</t>
  </si>
  <si>
    <t>14400 49TH STREET NORTH</t>
  </si>
  <si>
    <t>CHARLESTON</t>
  </si>
  <si>
    <t>CLEARWATER</t>
  </si>
  <si>
    <t>WV</t>
  </si>
  <si>
    <t>5/5/2022</t>
  </si>
  <si>
    <t>8/23/2018</t>
  </si>
  <si>
    <t>5/12/2022</t>
  </si>
  <si>
    <t>1040 BERKS RD</t>
  </si>
  <si>
    <t>HANCOCK CO PUB SFTY CPLX</t>
  </si>
  <si>
    <t>8450 HIGHWAY 90</t>
  </si>
  <si>
    <t>LA PAZ COUNTY ADULT DETENTION FACILITY</t>
  </si>
  <si>
    <t>1109 ARIZONA AVE.</t>
  </si>
  <si>
    <t>LEESPORT</t>
  </si>
  <si>
    <t>BAY ST. LOUIS</t>
  </si>
  <si>
    <t>PARKER</t>
  </si>
  <si>
    <t>Female</t>
  </si>
  <si>
    <t>5/26/2022</t>
  </si>
  <si>
    <t>6/3/2022</t>
  </si>
  <si>
    <t>5/19/2022</t>
  </si>
  <si>
    <t>12/28/2021</t>
  </si>
  <si>
    <t>6/16/2022</t>
  </si>
  <si>
    <r>
      <t>KARNES COUNTY RESIDENTIAL CENTER</t>
    </r>
    <r>
      <rPr>
        <vertAlign val="superscript"/>
        <sz val="12"/>
        <color rgb="FF000000"/>
        <rFont val="Times New Roman"/>
        <family val="1"/>
      </rPr>
      <t>2</t>
    </r>
  </si>
  <si>
    <t>6/15/2022</t>
  </si>
  <si>
    <t>6/23/2022</t>
  </si>
  <si>
    <t>12/7/2021</t>
  </si>
  <si>
    <t>[2] (KRNRCTX) KARNES COUNTY RESIDENTIAL CENTER houses single adults and no longer house family units as of 11/10/21.</t>
  </si>
  <si>
    <t>SAN LUIS REGIONAL DETENTION CENTER</t>
  </si>
  <si>
    <t>406 NORTH AVENUE D</t>
  </si>
  <si>
    <t>SAN LUIS</t>
  </si>
  <si>
    <t>7/14/2022</t>
  </si>
  <si>
    <t>Meets Standards</t>
  </si>
  <si>
    <t>Superior</t>
  </si>
  <si>
    <t>2/12/2021</t>
  </si>
  <si>
    <t>EDEN DETENTION CENTER</t>
  </si>
  <si>
    <t>CACHE COUNTY JAIL</t>
  </si>
  <si>
    <t>CUMBERLAND COUNTY JAIL</t>
  </si>
  <si>
    <t>702 E BROADWAY ST</t>
  </si>
  <si>
    <t>50 WEST 200 NORTH</t>
  </si>
  <si>
    <t>50 COUNTY WAY</t>
  </si>
  <si>
    <t>EDEN</t>
  </si>
  <si>
    <t>LOGAN</t>
  </si>
  <si>
    <t>PORTLAND</t>
  </si>
  <si>
    <t>ID</t>
  </si>
  <si>
    <t>ME</t>
  </si>
  <si>
    <t>7/22/2022</t>
  </si>
  <si>
    <t>11/8/2018</t>
  </si>
  <si>
    <t>BALDWIN COUNTY CORRECTIONAL CENTER</t>
  </si>
  <si>
    <t>CASCADE COUNTY JAIL (MONTANA)</t>
  </si>
  <si>
    <t>DALLAS COUNTY JAIL - LEW STERRETT JUSTICE CENTER</t>
  </si>
  <si>
    <t>KNOX COUNTY DETENTION FACILITY</t>
  </si>
  <si>
    <t>PHELPS COUNTY JAIL</t>
  </si>
  <si>
    <t>200 HAND AVE.</t>
  </si>
  <si>
    <t>BAY MINETTE</t>
  </si>
  <si>
    <t>3800 ULM NORTH FRONTAGE ROAD</t>
  </si>
  <si>
    <t>GREAT FALLS</t>
  </si>
  <si>
    <t>111 WEST COMMERCE STREET</t>
  </si>
  <si>
    <t>DALLAS</t>
  </si>
  <si>
    <t>5001 Maloneyville Rd</t>
  </si>
  <si>
    <t>Knoxville</t>
  </si>
  <si>
    <t>715 5TH AVENUE</t>
  </si>
  <si>
    <t>HOLDREGE</t>
  </si>
  <si>
    <t>MT</t>
  </si>
  <si>
    <t>TN</t>
  </si>
  <si>
    <t>7/28/2022</t>
  </si>
  <si>
    <t>9/17/2018</t>
  </si>
  <si>
    <t>8/4/2022</t>
  </si>
  <si>
    <t>8/11/2022</t>
  </si>
  <si>
    <t>7/15/2021</t>
  </si>
  <si>
    <r>
      <t>BERKS COUNTY RESIDENTIAL CENTER</t>
    </r>
    <r>
      <rPr>
        <vertAlign val="superscript"/>
        <sz val="12"/>
        <color rgb="FF000000"/>
        <rFont val="Times New Roman"/>
        <family val="1"/>
      </rPr>
      <t>1</t>
    </r>
  </si>
  <si>
    <r>
      <t>SOUTH TEXAS FAMILY RESIDENTIAL CENTER</t>
    </r>
    <r>
      <rPr>
        <vertAlign val="superscript"/>
        <sz val="12"/>
        <color rgb="FF000000"/>
        <rFont val="Times New Roman"/>
        <family val="1"/>
      </rPr>
      <t>3</t>
    </r>
  </si>
  <si>
    <t>[1] (BCORCPA) BERKS COUNTY RESIDENTIAL CENTER houses single adults and no longer house family units as of 11/27/21.</t>
  </si>
  <si>
    <t>[3] (STFRCTX) SOUTH TEXAS FAMILY RESIDENTIAL CENTER houses single adults and no longer house family units as of 12/11/21.</t>
  </si>
  <si>
    <t>ELMORE COUNTY JAIL</t>
  </si>
  <si>
    <t>IMMIGRATION CENTERS OF AMERICA FARMVILLE</t>
  </si>
  <si>
    <t>JEFFERSON COUNTY JAIL</t>
  </si>
  <si>
    <t>LEVY COUNTY JAIL</t>
  </si>
  <si>
    <t>MINICASSIA DETENTION CENTER</t>
  </si>
  <si>
    <t>NEW HANOVER COUNTY JAIL</t>
  </si>
  <si>
    <t>WASHINGTON COUNTY JAIL (PURGATORY CORRECTIONAL FAC</t>
  </si>
  <si>
    <t>2255 E. 8TH NORTH</t>
  </si>
  <si>
    <t>508 WATERWORKS ROAD</t>
  </si>
  <si>
    <t>200 COURTHOUSE WAY</t>
  </si>
  <si>
    <t>9150 NE 80TH AVE</t>
  </si>
  <si>
    <t>1415 ALBION AVENUE</t>
  </si>
  <si>
    <t>3950 JUVENILE RD</t>
  </si>
  <si>
    <t>750 SOUTH 5300 WEST</t>
  </si>
  <si>
    <t>MOUNTAIN HOME</t>
  </si>
  <si>
    <t>FARMVILLE</t>
  </si>
  <si>
    <t>RIGBY</t>
  </si>
  <si>
    <t>BRONSON</t>
  </si>
  <si>
    <t>BURLEY</t>
  </si>
  <si>
    <t>CASTLE HAYNE</t>
  </si>
  <si>
    <t>HURRICANE</t>
  </si>
  <si>
    <t>8/18/2022</t>
  </si>
  <si>
    <t>8/25/2022</t>
  </si>
  <si>
    <t>12/8/2021</t>
  </si>
  <si>
    <t>11/15/2021</t>
  </si>
  <si>
    <t>11/29/2021</t>
  </si>
  <si>
    <t>10/31/2021</t>
  </si>
  <si>
    <t>Pending</t>
  </si>
  <si>
    <t>Family Residential Standards</t>
  </si>
  <si>
    <t>*The info. in this report is subject to change</t>
  </si>
  <si>
    <t>These statistics are made available to the public pursuant to H.R. 1158 Sec. 218 - Department of Homeland Security Appropriations Act, 2020. Updated semimonthly thereafter, (3) for each facility where aliens are detained by U.S. Immigration and Customs Enforcement—
(A) address; (B) the field offices; (C) the detailed facility type, as defined in the integrated decision support system; (D) the gender of aliens; (E) the average daily population of detainees within each detainee classification level; (F) the average daily population of individuals within each threat level; (G) the average daily population within each criminality category; (H) the average length of stay; (I) the average daily population of individuals whose detention is classified as mandatory; (J) the performance standards; (K) the date of the two most recent inspections, the entity that performed each inspection, and a detailed summary of the results of such inspections; and (L) the guaranteed minimum detention capacity.</t>
  </si>
  <si>
    <t>ICE Transgender* Detainee Population FY 2022 YTD:  as of 9/26/2022</t>
  </si>
  <si>
    <t>FY 2022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</si>
  <si>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</si>
  <si>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</si>
  <si>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</si>
  <si>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</si>
  <si>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</si>
  <si>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</si>
  <si>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</si>
  <si>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Houston Area of Responsibility</t>
  </si>
  <si>
    <t>Seattle Area of Responsibility</t>
  </si>
  <si>
    <t>Phoenix Area of Responsibility</t>
  </si>
  <si>
    <t>Philadelphia Area of Responsibility</t>
  </si>
  <si>
    <t>Dallas Area of Responsibility</t>
  </si>
  <si>
    <t>Denver Area of Responsibility</t>
  </si>
  <si>
    <t>Atlanta Area of Responsibility</t>
  </si>
  <si>
    <t>San Antonio Area of Responsibility</t>
  </si>
  <si>
    <t>Miami Area of Responsibility</t>
  </si>
  <si>
    <t>San Francisco Area of Responsibility</t>
  </si>
  <si>
    <t>El Paso Area of Responsibility</t>
  </si>
  <si>
    <t xml:space="preserve">* Data are based on an individuals self-identification as transgender and are subject to change daily, depending on the number of individuals booked in and out of ICE custody. </t>
  </si>
  <si>
    <t>ATD Active Population Counts and Daily Cost by Technology</t>
  </si>
  <si>
    <t>Technology</t>
  </si>
  <si>
    <t>Daily Tech Cost</t>
  </si>
  <si>
    <t>VoiceID</t>
  </si>
  <si>
    <t>No Technology</t>
  </si>
  <si>
    <t>Data from OBP Report, 9.11.2022</t>
  </si>
  <si>
    <t>No Tech</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</si>
  <si>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</si>
  <si>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</si>
  <si>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</si>
  <si>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</si>
  <si>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</si>
  <si>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</si>
  <si>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</si>
  <si>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</si>
  <si>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</si>
  <si>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</si>
  <si>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</si>
  <si>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</si>
  <si>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</si>
  <si>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</si>
  <si>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</si>
  <si>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</si>
  <si>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</si>
  <si>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</si>
  <si>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</si>
  <si>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</si>
  <si>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</si>
  <si>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</si>
  <si>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</si>
  <si>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Source: ICE Integrated Decision Support (IIDS), 09/19/2022</t>
  </si>
  <si>
    <t>ALAMANCE COUNTY DETENTION FACILITY</t>
  </si>
  <si>
    <t>109 SOUTH MAPLE STREET</t>
  </si>
  <si>
    <t>GRAHAM</t>
  </si>
  <si>
    <t>12/30/2021</t>
  </si>
  <si>
    <t>BEAVER COUNTY JAIL</t>
  </si>
  <si>
    <t>6000 WOODLAWN BOULEVARD</t>
  </si>
  <si>
    <t>ALIQUIPPA</t>
  </si>
  <si>
    <t>12/3/2021</t>
  </si>
  <si>
    <t>BRADFORD COUNTY JAIL</t>
  </si>
  <si>
    <t>945 N TEMPLE AVE</t>
  </si>
  <si>
    <t>STARKE</t>
  </si>
  <si>
    <t>CABARRUS COUNTY JAIL</t>
  </si>
  <si>
    <t>30 CORBAN AVENUE SE</t>
  </si>
  <si>
    <t>CONCORD</t>
  </si>
  <si>
    <t>10/15/2018</t>
  </si>
  <si>
    <t>FAYETTE COUNTY DETENTION CENTER</t>
  </si>
  <si>
    <t>600 OLD FRANKFORD CR</t>
  </si>
  <si>
    <t>2/18/2022</t>
  </si>
  <si>
    <t>GRAYSON COUNTY JAIL</t>
  </si>
  <si>
    <t>320 SHAW STATION ROAD</t>
  </si>
  <si>
    <t>LEITCHFIELD</t>
  </si>
  <si>
    <t>8/14/2018</t>
  </si>
  <si>
    <t>LINCOLN COUNTY DETENTION CENTER</t>
  </si>
  <si>
    <t>65 BUSINESS PARK DRIVE</t>
  </si>
  <si>
    <t>TROY</t>
  </si>
  <si>
    <t>MO</t>
  </si>
  <si>
    <t>9/19/2018</t>
  </si>
  <si>
    <t>MADISON COUNTY JAIL</t>
  </si>
  <si>
    <t>2935 HIGHWAY 51</t>
  </si>
  <si>
    <t>CANTON</t>
  </si>
  <si>
    <t>1/19/2022</t>
  </si>
  <si>
    <t>MIDLAND COUNTY DETENTION CENTER</t>
  </si>
  <si>
    <t>400 S MAIN STREET</t>
  </si>
  <si>
    <t>MIDLAND</t>
  </si>
  <si>
    <t>11/12/2021</t>
  </si>
  <si>
    <t>NORTHERN OREGON CORRECTIONAL FACILITY</t>
  </si>
  <si>
    <t>211 WEBBER ROAD</t>
  </si>
  <si>
    <t>THE DALLES</t>
  </si>
  <si>
    <t>OR</t>
  </si>
  <si>
    <t>10/31/2019</t>
  </si>
  <si>
    <t>3855 SOUTH JOHN YOUNG PARKWAY</t>
  </si>
  <si>
    <t>ORLANDO</t>
  </si>
  <si>
    <t>11/23/2021</t>
  </si>
  <si>
    <t>TRUSTED ADULT KARNES FSC</t>
  </si>
  <si>
    <t>810 COMMERCE ST</t>
  </si>
  <si>
    <t>TAP-ICE</t>
  </si>
  <si>
    <t>TRUSTED ADULT SOUTH TEX DILLEY FSC</t>
  </si>
  <si>
    <t>WASHINGTON COUNTY DETENTION CENTER</t>
  </si>
  <si>
    <t>1155 WEST CLYDESDALE DRIVE</t>
  </si>
  <si>
    <t>FAYETTEVILLE</t>
  </si>
  <si>
    <t>AR</t>
  </si>
  <si>
    <t>1/12/2022</t>
  </si>
  <si>
    <t>WHITFIELD COUNTY JAIL</t>
  </si>
  <si>
    <t>805 PROFESSIONAL BLVD</t>
  </si>
  <si>
    <t>DALTON</t>
  </si>
  <si>
    <t>10/16/2018</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</si>
  <si>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</si>
  <si>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</si>
  <si>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</si>
  <si>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</si>
  <si>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</si>
  <si>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</si>
  <si>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</si>
  <si>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</si>
  <si>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</si>
  <si>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</si>
  <si>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</si>
  <si>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</si>
  <si>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</si>
  <si>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</si>
  <si>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</si>
  <si>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</si>
  <si>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</si>
  <si>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</si>
  <si>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</si>
  <si>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</si>
  <si>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</si>
  <si>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</si>
  <si>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</si>
  <si>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</si>
  <si>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</si>
  <si>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</si>
  <si>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</si>
  <si>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</si>
  <si>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</si>
  <si>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</si>
  <si>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</si>
  <si>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</si>
  <si>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</si>
  <si>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</si>
  <si>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</si>
  <si>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</si>
  <si>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</si>
  <si>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</si>
  <si>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</si>
  <si>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</si>
  <si>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</si>
  <si>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</si>
  <si>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</si>
  <si>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</si>
  <si>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</si>
  <si>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</si>
  <si>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</si>
  <si>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</si>
  <si>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</si>
  <si>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</si>
  <si>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</si>
  <si>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</si>
  <si>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</si>
  <si>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</si>
  <si>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</si>
  <si>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</si>
  <si>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</si>
  <si>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</si>
  <si>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</si>
  <si>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</si>
  <si>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</si>
  <si>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</si>
  <si>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</si>
  <si>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</si>
  <si>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</si>
  <si>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</si>
  <si>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</si>
  <si>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</si>
  <si>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</si>
  <si>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</si>
  <si>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</si>
  <si>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</si>
  <si>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</si>
  <si>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</si>
  <si>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</si>
  <si>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</si>
  <si>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</si>
  <si>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</si>
  <si>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</si>
  <si>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</si>
  <si>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</si>
  <si>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</si>
  <si>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</si>
  <si>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</si>
  <si>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</si>
  <si>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</si>
  <si>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</si>
  <si>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</si>
  <si>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09/24/2022 (IIDS v.2.0 run date 09/26/2022; EID as of 09/24/2022).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</si>
  <si>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</si>
  <si>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</si>
  <si>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</si>
  <si>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</si>
  <si>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09/24/2022 (IIDS v.2.0 run date 09/26/2022; EID as of 09/24/2022).</t>
  </si>
  <si>
    <t>A Non-Citizen may have multiple releases; only the most recent release is included in this report.</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</si>
  <si>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</si>
  <si>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</si>
  <si>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</si>
  <si>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09/25/2022 (IIDS v.2.0 run date 09/26/2022; EID as of 09/25/2022).</t>
  </si>
  <si>
    <t>Processing dispositions of Other may include, but are not limited to, Non Citizens processed under Administrative Removal, Visa Waiver Program Removal, Stowaway or Crewmember.</t>
  </si>
  <si>
    <t>FY2022 ICE Initial Book-Ins</t>
  </si>
  <si>
    <t>USCIS Average Time from USCIS Fear Decision Service Date to ICE Release (In Days) &amp; Non-Citizens with USCIS-Established Fear Decisions in an ICE Detention Facility</t>
  </si>
  <si>
    <t>Non Citizens Currently in ICE Detention Facilities data are a snapshot as of 09/25/2022 (IIDS v.2.0 run date 09/26/2022; EID as of 09/25/2022).</t>
  </si>
  <si>
    <t>FY2022 ICE Releases data are updated through 09/24/2022 (IIDS v.2.0 run date 09/26/2022; EID as of 09/24/2022).</t>
  </si>
  <si>
    <t>USCIS provided data containing APSO (Asylum Pre Screening Officer) cases clocked during FY2020 - FY2022 YTD. Data were received on 09/26/2022.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</si>
  <si>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</si>
  <si>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</si>
  <si>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179,821 records in the USCIS provided data, the breakdown of the fear screening determinations is as follows; 77,483 positive fear screening determinations, 55,432 negative fear screening determinations and 46,906 without an identified determination. Of the 77,483 with positive fear screening determinations; 59,072 have Persecution Claim Established and 18,411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</si>
  <si>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</si>
  <si>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179,821 unique fear determinations and 4,744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</si>
  <si>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</si>
  <si>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</si>
  <si>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</si>
  <si>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</si>
  <si>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</si>
  <si>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</si>
  <si>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09/15/2022 (IIDS v.2.0 run date 09/27/2022; EID as of 09/26/2022).</t>
  </si>
  <si>
    <t>Monthly Bond Statistics</t>
  </si>
  <si>
    <t>FY2022 ICE Final Releases data are updated through 09/26/2022 (IIDS v.2.0 run date 09/27/2022; EID as of 09/26/2022).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</si>
  <si>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</si>
  <si>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08/01/2021 - 09/26/2022 . Data were received on 09/27/2022.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</si>
  <si>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</si>
  <si>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</si>
  <si>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</si>
  <si>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</si>
  <si>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09/26/2022 (IIDS v.2.0 run date 09/27/2022; EID as of 09/26/2022)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</si>
  <si>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</si>
  <si>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</si>
  <si>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</si>
  <si>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</si>
  <si>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</si>
  <si>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</si>
  <si>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</si>
  <si>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</si>
  <si>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</si>
  <si>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</si>
  <si>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</si>
  <si>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</si>
  <si>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</si>
  <si>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</si>
  <si>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</si>
  <si>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</si>
  <si>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</si>
  <si>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</si>
  <si>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</si>
  <si>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</si>
  <si>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</si>
  <si>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Active ATD Participants and Average Length in Program, FY22,  as of 10/1/2022, by AOR and Technology</t>
  </si>
  <si>
    <t>Data from BI Inc. Participants Report, 10.1.2022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</si>
</sst>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quot;$&quot;#,##0.00"/>
    <numFmt numFmtId="171" formatCode="_(* #,##0.0_);_(* \(#,##0.0\);_(* &quot;-&quot;?_);_(@_)"/>
    <numFmt numFmtId="172" formatCode="#,##0.0_);\(#,##0.0\)"/>
    <numFmt numFmtId="173" formatCode="mmm\-yyyy"/>
    <numFmt numFmtId="174" formatCode="0.0%"/>
  </numFmts>
  <fonts count="4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sz val="12"/>
      <color indexed="8"/>
      <name val="Times New Roman"/>
      <family val="1"/>
    </font>
    <font>
      <vertAlign val="superscript"/>
      <sz val="12"/>
      <color rgb="FF000000"/>
      <name val="Times New Roman"/>
      <family val="1"/>
    </font>
    <font>
      <sz val="10"/>
      <color indexed="8"/>
      <name val="Arial"/>
      <family val="2"/>
    </font>
    <font>
      <i/>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2"/>
      <color rgb="FF1F497D"/>
      <name val="Times New Roman"/>
      <family val="1"/>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rgb="FFD9E1F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s>
  <cellStyleXfs count="8">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3" fillId="0" borderId="0"/>
    <xf numFmtId="44" fontId="1" fillId="0" borderId="0" applyFont="0" applyFill="0" applyBorder="0" applyAlignment="0" applyProtection="0"/>
  </cellStyleXfs>
  <cellXfs count="384">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7" fillId="6" borderId="0" xfId="3" applyFont="1" applyFill="1" applyAlignment="1">
      <alignment vertical="center" wrapText="1"/>
    </xf>
    <xf numFmtId="0" fontId="7" fillId="6" borderId="0" xfId="3" applyFont="1" applyFill="1" applyAlignment="1">
      <alignment horizontal="left" vertical="center" wrapText="1"/>
    </xf>
    <xf numFmtId="0" fontId="17" fillId="3" borderId="9"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2" fillId="6" borderId="0" xfId="3" applyFont="1" applyFill="1" applyAlignment="1">
      <alignment vertical="center" wrapText="1"/>
    </xf>
    <xf numFmtId="0" fontId="15" fillId="0" borderId="1" xfId="0" applyFont="1" applyBorder="1" applyAlignment="1">
      <alignment vertical="center"/>
    </xf>
    <xf numFmtId="0" fontId="14" fillId="7" borderId="1" xfId="0" applyFont="1" applyFill="1" applyBorder="1" applyAlignment="1">
      <alignment vertical="center"/>
    </xf>
    <xf numFmtId="3" fontId="15" fillId="0" borderId="1" xfId="0" applyNumberFormat="1" applyFont="1" applyBorder="1" applyAlignment="1">
      <alignment vertical="center"/>
    </xf>
    <xf numFmtId="3" fontId="14" fillId="7" borderId="1" xfId="0" applyNumberFormat="1" applyFont="1" applyFill="1" applyBorder="1" applyAlignment="1">
      <alignment vertical="center"/>
    </xf>
    <xf numFmtId="0" fontId="21" fillId="6" borderId="10" xfId="3" applyFont="1" applyFill="1" applyBorder="1" applyAlignment="1">
      <alignment vertical="center" wrapText="1"/>
    </xf>
    <xf numFmtId="0" fontId="27" fillId="6" borderId="6" xfId="3" applyFont="1" applyFill="1" applyBorder="1" applyAlignment="1">
      <alignment vertical="center" wrapText="1"/>
    </xf>
    <xf numFmtId="0" fontId="7" fillId="5" borderId="0" xfId="3" applyFont="1" applyFill="1" applyAlignment="1">
      <alignment vertical="center" wrapText="1"/>
    </xf>
    <xf numFmtId="0" fontId="26" fillId="5" borderId="0" xfId="2" applyFont="1" applyFill="1" applyAlignment="1">
      <alignment vertical="top"/>
    </xf>
    <xf numFmtId="0" fontId="21" fillId="6" borderId="0" xfId="3" applyFont="1" applyFill="1" applyAlignment="1">
      <alignment vertical="center" wrapText="1"/>
    </xf>
    <xf numFmtId="0" fontId="29" fillId="3" borderId="18" xfId="0" applyFont="1" applyFill="1" applyBorder="1" applyAlignment="1">
      <alignment horizontal="center" vertical="center" wrapText="1"/>
    </xf>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7"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0"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7"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4" xfId="1" applyNumberFormat="1" applyFont="1" applyFill="1" applyBorder="1" applyAlignment="1">
      <alignment horizontal="left"/>
    </xf>
    <xf numFmtId="41" fontId="2" fillId="5" borderId="27" xfId="1" applyNumberFormat="1" applyFont="1" applyFill="1" applyBorder="1"/>
    <xf numFmtId="164" fontId="2" fillId="5" borderId="4" xfId="1" applyNumberFormat="1" applyFont="1" applyFill="1" applyBorder="1"/>
    <xf numFmtId="41" fontId="2" fillId="5" borderId="4" xfId="1" applyNumberFormat="1" applyFont="1" applyFill="1" applyBorder="1"/>
    <xf numFmtId="41" fontId="2" fillId="5" borderId="4" xfId="0" applyNumberFormat="1" applyFont="1" applyFill="1" applyBorder="1"/>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8" xfId="0" applyFont="1" applyFill="1" applyBorder="1" applyAlignment="1">
      <alignment horizontal="left" vertical="top" wrapText="1"/>
    </xf>
    <xf numFmtId="0" fontId="10" fillId="3" borderId="21" xfId="0" applyFont="1" applyFill="1" applyBorder="1" applyAlignment="1">
      <alignment horizontal="left" vertical="top" wrapText="1"/>
    </xf>
    <xf numFmtId="0" fontId="8" fillId="0" borderId="30" xfId="0" applyFont="1" applyBorder="1" applyAlignment="1">
      <alignment horizontal="left" vertical="top" wrapText="1"/>
    </xf>
    <xf numFmtId="0" fontId="8" fillId="2" borderId="30" xfId="0" applyFont="1" applyFill="1" applyBorder="1" applyAlignment="1">
      <alignment horizontal="left" vertical="top" wrapText="1"/>
    </xf>
    <xf numFmtId="49" fontId="32" fillId="2" borderId="30" xfId="0" applyNumberFormat="1" applyFont="1" applyFill="1" applyBorder="1" applyAlignment="1">
      <alignment vertical="top" wrapText="1"/>
    </xf>
    <xf numFmtId="49" fontId="32" fillId="0" borderId="30" xfId="0" applyNumberFormat="1" applyFont="1" applyBorder="1" applyAlignment="1">
      <alignment vertical="top" wrapText="1"/>
    </xf>
    <xf numFmtId="41" fontId="2" fillId="2" borderId="30"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5" fillId="0" borderId="1" xfId="0" applyNumberFormat="1" applyFont="1" applyBorder="1" applyAlignment="1">
      <alignment vertical="center"/>
    </xf>
    <xf numFmtId="169" fontId="14" fillId="7" borderId="1" xfId="0" applyNumberFormat="1" applyFont="1" applyFill="1" applyBorder="1" applyAlignment="1">
      <alignment vertical="center"/>
    </xf>
    <xf numFmtId="0" fontId="16" fillId="8" borderId="1" xfId="0" applyFont="1" applyFill="1" applyBorder="1" applyAlignment="1">
      <alignment horizontal="left" vertical="top"/>
    </xf>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32" fillId="0" borderId="0" xfId="0" applyFont="1" applyAlignment="1">
      <alignment horizontal="left"/>
    </xf>
    <xf numFmtId="0" fontId="32" fillId="0" borderId="0" xfId="0" applyFont="1"/>
    <xf numFmtId="166" fontId="32" fillId="0" borderId="0" xfId="0" applyNumberFormat="1" applyFont="1" applyAlignment="1">
      <alignment horizontal="center"/>
    </xf>
    <xf numFmtId="49" fontId="32" fillId="0" borderId="0" xfId="0" applyNumberFormat="1" applyFont="1" applyAlignment="1">
      <alignment horizontal="right"/>
    </xf>
    <xf numFmtId="0" fontId="32" fillId="0" borderId="0" xfId="0" applyFont="1" applyAlignment="1">
      <alignment horizontal="center" vertical="center"/>
    </xf>
    <xf numFmtId="0" fontId="8" fillId="0" borderId="0" xfId="0" applyFont="1"/>
    <xf numFmtId="3" fontId="34" fillId="0" borderId="0" xfId="1" applyNumberFormat="1" applyFont="1" applyFill="1" applyBorder="1" applyAlignment="1">
      <alignment vertical="center"/>
    </xf>
    <xf numFmtId="166" fontId="34" fillId="0" borderId="1" xfId="0" applyNumberFormat="1" applyFont="1" applyBorder="1" applyAlignment="1">
      <alignment vertical="center"/>
    </xf>
    <xf numFmtId="14" fontId="8" fillId="0" borderId="1" xfId="0" applyNumberFormat="1" applyFont="1" applyBorder="1" applyAlignment="1">
      <alignment horizontal="right" vertical="center"/>
    </xf>
    <xf numFmtId="0" fontId="19" fillId="3" borderId="1" xfId="4" applyFont="1" applyFill="1" applyBorder="1" applyAlignment="1">
      <alignment vertical="top" wrapText="1"/>
    </xf>
    <xf numFmtId="0" fontId="9" fillId="3" borderId="1" xfId="4" applyFont="1" applyFill="1" applyBorder="1" applyAlignment="1">
      <alignment vertical="top" wrapText="1"/>
    </xf>
    <xf numFmtId="3" fontId="9" fillId="3" borderId="1" xfId="1" applyNumberFormat="1" applyFont="1" applyFill="1" applyBorder="1" applyAlignment="1">
      <alignment vertical="top" wrapText="1"/>
    </xf>
    <xf numFmtId="0" fontId="20" fillId="3" borderId="1" xfId="4" applyFont="1" applyFill="1" applyBorder="1" applyAlignment="1">
      <alignment horizontal="left" vertical="top" wrapText="1"/>
    </xf>
    <xf numFmtId="1" fontId="9" fillId="3" borderId="1" xfId="1" applyNumberFormat="1" applyFont="1" applyFill="1" applyBorder="1" applyAlignment="1">
      <alignment horizontal="left" vertical="top" wrapText="1"/>
    </xf>
    <xf numFmtId="14" fontId="9" fillId="3" borderId="1" xfId="1" applyNumberFormat="1" applyFont="1" applyFill="1" applyBorder="1" applyAlignment="1">
      <alignment horizontal="left" vertical="top" wrapText="1"/>
    </xf>
    <xf numFmtId="0" fontId="34" fillId="0" borderId="1" xfId="0" applyFont="1" applyBorder="1" applyAlignment="1">
      <alignment vertical="center"/>
    </xf>
    <xf numFmtId="0" fontId="8" fillId="0" borderId="1" xfId="0" applyFont="1" applyBorder="1" applyAlignment="1">
      <alignment horizontal="left" vertical="center"/>
    </xf>
    <xf numFmtId="14" fontId="34" fillId="0" borderId="1" xfId="0" applyNumberFormat="1" applyFont="1" applyBorder="1" applyAlignment="1">
      <alignment vertical="center"/>
    </xf>
    <xf numFmtId="14" fontId="8" fillId="0" borderId="1" xfId="0" applyNumberFormat="1" applyFont="1" applyBorder="1" applyAlignment="1">
      <alignment horizontal="left" vertical="center"/>
    </xf>
    <xf numFmtId="1" fontId="13" fillId="4" borderId="6" xfId="0" applyNumberFormat="1" applyFont="1" applyFill="1" applyBorder="1" applyAlignment="1">
      <alignment horizontal="left" wrapText="1"/>
    </xf>
    <xf numFmtId="1" fontId="13" fillId="4" borderId="6" xfId="4" applyNumberFormat="1" applyFont="1" applyFill="1" applyBorder="1" applyAlignment="1">
      <alignment horizontal="left" wrapText="1"/>
    </xf>
    <xf numFmtId="1" fontId="34" fillId="0" borderId="1" xfId="1" applyNumberFormat="1" applyFont="1" applyFill="1" applyBorder="1" applyAlignment="1">
      <alignment vertical="center"/>
    </xf>
    <xf numFmtId="1" fontId="34" fillId="0" borderId="1" xfId="0" applyNumberFormat="1" applyFont="1" applyBorder="1" applyAlignment="1">
      <alignment horizontal="right" vertical="center"/>
    </xf>
    <xf numFmtId="1" fontId="8" fillId="0" borderId="1" xfId="0" applyNumberFormat="1" applyFont="1" applyBorder="1" applyAlignment="1">
      <alignment horizontal="right" vertical="center"/>
    </xf>
    <xf numFmtId="1" fontId="8" fillId="0" borderId="1" xfId="0" applyNumberFormat="1" applyFont="1" applyBorder="1"/>
    <xf numFmtId="0" fontId="17"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1" xfId="1" applyNumberFormat="1" applyFont="1" applyFill="1" applyBorder="1" applyAlignment="1">
      <alignment horizontal="left" vertical="top" wrapText="1"/>
    </xf>
    <xf numFmtId="0" fontId="9" fillId="3" borderId="1" xfId="4" applyFont="1" applyFill="1" applyBorder="1" applyAlignment="1">
      <alignment horizontal="left" vertical="top" wrapText="1"/>
    </xf>
    <xf numFmtId="0" fontId="0" fillId="0" borderId="7" xfId="0" applyBorder="1"/>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8" fillId="2" borderId="1" xfId="1" applyNumberFormat="1" applyFont="1" applyFill="1" applyBorder="1" applyAlignment="1">
      <alignment horizontal="right"/>
    </xf>
    <xf numFmtId="0" fontId="37" fillId="0" borderId="36" xfId="0" applyFont="1" applyBorder="1" applyAlignment="1">
      <alignment horizontal="left"/>
    </xf>
    <xf numFmtId="0" fontId="0" fillId="0" borderId="36" xfId="0" applyBorder="1"/>
    <xf numFmtId="170" fontId="15" fillId="0" borderId="1" xfId="7" applyNumberFormat="1" applyFont="1" applyBorder="1" applyAlignment="1">
      <alignment vertical="center"/>
    </xf>
    <xf numFmtId="170" fontId="14" fillId="7" borderId="1" xfId="7" applyNumberFormat="1" applyFont="1" applyFill="1" applyBorder="1" applyAlignment="1">
      <alignment vertical="center"/>
    </xf>
    <xf numFmtId="0" fontId="38" fillId="9" borderId="37" xfId="0" applyFont="1" applyFill="1" applyBorder="1" applyAlignment="1">
      <alignment vertical="center"/>
    </xf>
    <xf numFmtId="0" fontId="38" fillId="9" borderId="38" xfId="0" applyFont="1" applyFill="1" applyBorder="1" applyAlignment="1">
      <alignment vertical="center"/>
    </xf>
    <xf numFmtId="0" fontId="38" fillId="9" borderId="39" xfId="0" applyFont="1" applyFill="1" applyBorder="1" applyAlignment="1">
      <alignment vertical="center"/>
    </xf>
    <xf numFmtId="0" fontId="38" fillId="9" borderId="40" xfId="0" applyFont="1" applyFill="1" applyBorder="1" applyAlignment="1">
      <alignment vertical="center"/>
    </xf>
    <xf numFmtId="0" fontId="38" fillId="9" borderId="40" xfId="0" applyFont="1" applyFill="1" applyBorder="1" applyAlignment="1">
      <alignment vertical="center" wrapText="1"/>
    </xf>
    <xf numFmtId="0" fontId="39" fillId="0" borderId="41" xfId="0" applyFont="1" applyBorder="1" applyAlignment="1">
      <alignment vertical="center"/>
    </xf>
    <xf numFmtId="0" fontId="39" fillId="0" borderId="42" xfId="0" applyFont="1" applyBorder="1" applyAlignment="1">
      <alignment horizontal="right" vertical="center"/>
    </xf>
    <xf numFmtId="0" fontId="39" fillId="0" borderId="41" xfId="0" applyFont="1" applyBorder="1" applyAlignment="1">
      <alignment vertical="center" wrapText="1"/>
    </xf>
    <xf numFmtId="0" fontId="38" fillId="9" borderId="41" xfId="0" applyFont="1" applyFill="1" applyBorder="1" applyAlignment="1">
      <alignment vertical="center"/>
    </xf>
    <xf numFmtId="0" fontId="38" fillId="9" borderId="42" xfId="0" applyFont="1" applyFill="1" applyBorder="1" applyAlignment="1">
      <alignment horizontal="right" vertical="center"/>
    </xf>
    <xf numFmtId="0" fontId="0" fillId="0" borderId="0" xfId="0" applyAlignment="1">
      <alignment vertical="center"/>
    </xf>
    <xf numFmtId="0" fontId="37" fillId="0" borderId="0" xfId="0" applyFont="1" applyAlignment="1">
      <alignment horizontal="left" vertical="center"/>
    </xf>
    <xf numFmtId="0" fontId="38" fillId="0" borderId="7" xfId="0" applyFont="1" applyBorder="1" applyAlignment="1">
      <alignment horizontal="left" vertical="center"/>
    </xf>
    <xf numFmtId="0" fontId="38" fillId="0" borderId="0" xfId="0" applyFont="1" applyAlignment="1">
      <alignment horizontal="left" vertical="center"/>
    </xf>
    <xf numFmtId="2" fontId="39" fillId="0" borderId="42"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0" fillId="0" borderId="0" xfId="0" applyFont="1" applyAlignment="1">
      <alignment horizontal="left" vertical="top" wrapText="1"/>
    </xf>
    <xf numFmtId="2" fontId="38" fillId="9" borderId="42" xfId="0" applyNumberFormat="1" applyFont="1" applyFill="1" applyBorder="1" applyAlignment="1">
      <alignment horizontal="right" vertical="center"/>
    </xf>
    <xf numFmtId="0" fontId="7" fillId="0" borderId="0" xfId="3" applyFont="1" applyAlignment="1">
      <alignment vertical="center" wrapText="1"/>
    </xf>
    <xf numFmtId="0" fontId="36" fillId="0" borderId="0" xfId="0" applyFont="1" applyAlignment="1">
      <alignment vertical="center"/>
    </xf>
    <xf numFmtId="0" fontId="34" fillId="0" borderId="0" xfId="0" applyFont="1" applyAlignment="1">
      <alignment vertical="center"/>
    </xf>
    <xf numFmtId="166" fontId="34" fillId="0" borderId="0" xfId="0" applyNumberFormat="1" applyFont="1" applyAlignment="1">
      <alignment vertical="center"/>
    </xf>
    <xf numFmtId="1" fontId="34" fillId="0" borderId="0" xfId="0" applyNumberFormat="1" applyFont="1" applyAlignment="1">
      <alignment horizontal="right" vertical="center"/>
    </xf>
    <xf numFmtId="3" fontId="34" fillId="0" borderId="0" xfId="0" applyNumberFormat="1" applyFont="1" applyAlignment="1">
      <alignment horizontal="right" vertical="center"/>
    </xf>
    <xf numFmtId="3" fontId="8" fillId="0" borderId="0" xfId="0" applyNumberFormat="1" applyFont="1" applyAlignment="1">
      <alignment horizontal="right" vertical="center"/>
    </xf>
    <xf numFmtId="0" fontId="8" fillId="0" borderId="0" xfId="0" applyFont="1" applyAlignment="1">
      <alignment horizontal="left" vertical="center"/>
    </xf>
    <xf numFmtId="14" fontId="8" fillId="0" borderId="0" xfId="0" applyNumberFormat="1" applyFont="1" applyAlignment="1">
      <alignment horizontal="right" vertical="center"/>
    </xf>
    <xf numFmtId="14" fontId="34" fillId="0" borderId="0" xfId="0" applyNumberFormat="1" applyFont="1" applyAlignment="1">
      <alignment vertical="center"/>
    </xf>
    <xf numFmtId="14" fontId="8" fillId="0" borderId="0" xfId="0" applyNumberFormat="1" applyFont="1" applyAlignment="1">
      <alignment horizontal="left" vertical="center"/>
    </xf>
    <xf numFmtId="0" fontId="17"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right"/>
    </xf>
    <xf numFmtId="164" fontId="2" fillId="2" borderId="3" xfId="1"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26" fillId="5" borderId="0" xfId="2" applyFont="1" applyFill="1" applyAlignment="1">
      <alignment horizontal="left" vertical="top"/>
    </xf>
    <xf numFmtId="0" fontId="25" fillId="2" borderId="0" xfId="0" applyFont="1" applyFill="1" applyAlignment="1">
      <alignment horizontal="left" vertical="center" wrapText="1"/>
    </xf>
    <xf numFmtId="0" fontId="24" fillId="2" borderId="0" xfId="0" applyFont="1" applyFill="1" applyAlignment="1">
      <alignment horizontal="left" vertical="center"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7" fillId="3" borderId="1" xfId="0" applyFont="1" applyFill="1" applyBorder="1" applyAlignment="1">
      <alignment vertical="center" wrapText="1"/>
    </xf>
    <xf numFmtId="165" fontId="2" fillId="0" borderId="1" xfId="1" applyNumberFormat="1" applyFont="1" applyFill="1" applyBorder="1"/>
    <xf numFmtId="41" fontId="2" fillId="5" borderId="14" xfId="0" applyNumberFormat="1" applyFont="1" applyFill="1" applyBorder="1"/>
    <xf numFmtId="3" fontId="11" fillId="2" borderId="0" xfId="0" applyNumberFormat="1" applyFont="1" applyFill="1" applyAlignment="1">
      <alignment horizontal="center"/>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64" fontId="2" fillId="0" borderId="28" xfId="1" applyNumberFormat="1" applyFont="1" applyFill="1" applyBorder="1" applyAlignment="1"/>
    <xf numFmtId="164" fontId="2" fillId="0" borderId="29" xfId="1" applyNumberFormat="1" applyFont="1" applyFill="1" applyBorder="1" applyAlignment="1"/>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4" fontId="2" fillId="0" borderId="3" xfId="1" applyNumberFormat="1" applyFont="1" applyFill="1" applyBorder="1" applyAlignment="1">
      <alignment horizontal="left"/>
    </xf>
    <xf numFmtId="41"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1" xfId="1" applyNumberFormat="1" applyFont="1" applyFill="1" applyBorder="1" applyAlignment="1">
      <alignment horizontal="left"/>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7" fillId="3" borderId="16" xfId="0" applyFont="1" applyFill="1" applyBorder="1" applyAlignment="1">
      <alignment vertical="center" wrapText="1"/>
    </xf>
    <xf numFmtId="164" fontId="2" fillId="4" borderId="14" xfId="1" applyNumberFormat="1" applyFont="1" applyFill="1" applyBorder="1" applyAlignment="1"/>
    <xf numFmtId="164" fontId="2" fillId="0" borderId="14" xfId="1" applyNumberFormat="1" applyFont="1" applyFill="1" applyBorder="1" applyAlignment="1"/>
    <xf numFmtId="0" fontId="11" fillId="2" borderId="44"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0"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43"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0" fontId="11" fillId="2" borderId="45" xfId="0" applyFont="1" applyFill="1" applyBorder="1" applyAlignment="1">
      <alignment horizontal="center"/>
    </xf>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1"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7"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17" fillId="0" borderId="0" xfId="0" applyFont="1" applyAlignment="1">
      <alignment horizontal="center" vertical="center" wrapText="1"/>
    </xf>
    <xf numFmtId="16" fontId="17"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0" fillId="0" borderId="0" xfId="0" applyFont="1"/>
    <xf numFmtId="0" fontId="45" fillId="11" borderId="11" xfId="0" applyFont="1" applyFill="1" applyBorder="1"/>
    <xf numFmtId="0" fontId="45" fillId="11" borderId="12" xfId="0" applyFont="1" applyFill="1" applyBorder="1"/>
    <xf numFmtId="0" fontId="45" fillId="11" borderId="29" xfId="0" applyFont="1" applyFill="1" applyBorder="1"/>
    <xf numFmtId="0" fontId="45" fillId="12" borderId="11" xfId="0" applyFont="1" applyFill="1" applyBorder="1"/>
    <xf numFmtId="0" fontId="45" fillId="12" borderId="12" xfId="0" applyFont="1" applyFill="1" applyBorder="1"/>
    <xf numFmtId="0" fontId="45" fillId="12" borderId="29" xfId="0" applyFont="1" applyFill="1" applyBorder="1"/>
    <xf numFmtId="0" fontId="45" fillId="13" borderId="11" xfId="0" applyFont="1" applyFill="1" applyBorder="1"/>
    <xf numFmtId="0" fontId="45" fillId="13" borderId="12" xfId="0" applyFont="1" applyFill="1" applyBorder="1"/>
    <xf numFmtId="0" fontId="45" fillId="13" borderId="29" xfId="0" applyFont="1" applyFill="1" applyBorder="1"/>
    <xf numFmtId="14" fontId="8" fillId="0" borderId="0" xfId="0" applyNumberFormat="1" applyFont="1"/>
    <xf numFmtId="0" fontId="45" fillId="11" borderId="1" xfId="0" applyFont="1" applyFill="1" applyBorder="1" applyAlignment="1">
      <alignment horizontal="center"/>
    </xf>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0" fontId="45" fillId="0" borderId="46" xfId="0" applyFont="1" applyBorder="1"/>
    <xf numFmtId="172" fontId="46" fillId="2" borderId="46" xfId="1" applyNumberFormat="1" applyFont="1" applyFill="1" applyBorder="1" applyAlignment="1">
      <alignment horizontal="left"/>
    </xf>
    <xf numFmtId="171" fontId="46" fillId="2" borderId="46"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42" fillId="0" borderId="0" xfId="0" applyFont="1"/>
    <xf numFmtId="3" fontId="8" fillId="0" borderId="0" xfId="0" applyNumberFormat="1"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6" xfId="1" applyNumberFormat="1" applyFont="1" applyFill="1" applyBorder="1" applyAlignment="1">
      <alignment horizontal="left"/>
    </xf>
    <xf numFmtId="164" fontId="46" fillId="2" borderId="3" xfId="1" applyNumberFormat="1" applyFont="1" applyFill="1" applyBorder="1" applyAlignment="1">
      <alignment horizontal="left"/>
    </xf>
    <xf numFmtId="173" fontId="29" fillId="3" borderId="19" xfId="0" applyNumberFormat="1" applyFont="1" applyFill="1" applyBorder="1" applyAlignment="1">
      <alignment horizontal="center" vertical="center" wrapText="1"/>
    </xf>
    <xf numFmtId="173" fontId="29" fillId="14" borderId="19" xfId="0" applyNumberFormat="1" applyFont="1" applyFill="1" applyBorder="1" applyAlignment="1">
      <alignment horizontal="center" vertical="center" wrapText="1"/>
    </xf>
    <xf numFmtId="173" fontId="29" fillId="14" borderId="47" xfId="0" applyNumberFormat="1" applyFont="1" applyFill="1" applyBorder="1" applyAlignment="1">
      <alignment horizontal="center" vertical="center" wrapText="1"/>
    </xf>
    <xf numFmtId="173" fontId="29" fillId="14" borderId="21" xfId="0" applyNumberFormat="1" applyFont="1" applyFill="1" applyBorder="1" applyAlignment="1">
      <alignment horizontal="center" vertical="center" wrapText="1"/>
    </xf>
    <xf numFmtId="164" fontId="30" fillId="10" borderId="5" xfId="1" applyNumberFormat="1" applyFont="1" applyFill="1" applyBorder="1" applyAlignment="1">
      <alignment horizontal="left"/>
    </xf>
    <xf numFmtId="41" fontId="8" fillId="2" borderId="1" xfId="1" applyNumberFormat="1" applyFont="1" applyFill="1" applyBorder="1" applyAlignment="1">
      <alignment horizontal="right"/>
    </xf>
    <xf numFmtId="41" fontId="8" fillId="2" borderId="11" xfId="1" applyNumberFormat="1" applyFont="1" applyFill="1" applyBorder="1" applyAlignment="1">
      <alignment horizontal="right"/>
    </xf>
    <xf numFmtId="41" fontId="8" fillId="2" borderId="30" xfId="1" applyNumberFormat="1" applyFont="1" applyFill="1" applyBorder="1" applyAlignment="1">
      <alignment horizontal="right"/>
    </xf>
    <xf numFmtId="174" fontId="8" fillId="2" borderId="1" xfId="1" applyNumberFormat="1" applyFont="1" applyFill="1" applyBorder="1" applyAlignment="1">
      <alignment horizontal="right"/>
    </xf>
    <xf numFmtId="174" fontId="8" fillId="2" borderId="11" xfId="1" applyNumberFormat="1" applyFont="1" applyFill="1" applyBorder="1" applyAlignment="1">
      <alignment horizontal="right"/>
    </xf>
    <xf numFmtId="174" fontId="8" fillId="2" borderId="30" xfId="1" applyNumberFormat="1" applyFont="1" applyFill="1" applyBorder="1" applyAlignment="1">
      <alignment horizontal="right"/>
    </xf>
    <xf numFmtId="164" fontId="30" fillId="10" borderId="48" xfId="1" applyNumberFormat="1" applyFont="1" applyFill="1" applyBorder="1" applyAlignment="1">
      <alignment horizontal="left"/>
    </xf>
    <xf numFmtId="171" fontId="8" fillId="2" borderId="46" xfId="1" applyNumberFormat="1" applyFont="1" applyFill="1" applyBorder="1" applyAlignment="1">
      <alignment horizontal="right"/>
    </xf>
    <xf numFmtId="171" fontId="8" fillId="2" borderId="49" xfId="1" applyNumberFormat="1" applyFont="1" applyFill="1" applyBorder="1" applyAlignment="1">
      <alignment horizontal="right"/>
    </xf>
    <xf numFmtId="171" fontId="8" fillId="2" borderId="32" xfId="1" applyNumberFormat="1" applyFont="1" applyFill="1" applyBorder="1" applyAlignment="1">
      <alignment horizontal="right"/>
    </xf>
    <xf numFmtId="173" fontId="29" fillId="3" borderId="21" xfId="0" applyNumberFormat="1" applyFont="1" applyFill="1" applyBorder="1" applyAlignment="1">
      <alignment horizontal="center" vertical="center" wrapText="1"/>
    </xf>
    <xf numFmtId="3" fontId="8" fillId="2" borderId="30" xfId="1" applyNumberFormat="1" applyFont="1" applyFill="1" applyBorder="1" applyAlignment="1">
      <alignment horizontal="right"/>
    </xf>
    <xf numFmtId="3" fontId="8" fillId="2" borderId="32"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2"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46" xfId="1" applyNumberFormat="1" applyFont="1" applyFill="1" applyBorder="1" applyAlignment="1">
      <alignment horizontal="right"/>
    </xf>
    <xf numFmtId="0" fontId="26" fillId="5" borderId="50" xfId="2" applyFont="1" applyFill="1" applyBorder="1" applyAlignment="1">
      <alignment horizontal="center" vertical="top"/>
    </xf>
    <xf numFmtId="0" fontId="8" fillId="2" borderId="30" xfId="0" applyFont="1" applyFill="1" applyBorder="1" applyAlignment="1">
      <alignment horizontal="left" vertical="top"/>
    </xf>
    <xf numFmtId="49" fontId="32" fillId="0" borderId="30" xfId="0" applyNumberFormat="1" applyFont="1" applyBorder="1" applyAlignment="1">
      <alignment horizontal="left" vertical="top" wrapText="1"/>
    </xf>
    <xf numFmtId="0" fontId="8" fillId="0" borderId="30" xfId="0" applyFont="1" applyBorder="1" applyAlignment="1">
      <alignment wrapText="1"/>
    </xf>
    <xf numFmtId="0" fontId="8" fillId="0" borderId="30" xfId="0" applyFont="1" applyBorder="1" applyAlignment="1">
      <alignment vertical="center" wrapText="1"/>
    </xf>
    <xf numFmtId="0" fontId="8" fillId="2" borderId="32" xfId="0" applyFont="1" applyFill="1" applyBorder="1" applyAlignment="1">
      <alignment horizontal="left" vertical="top" wrapText="1"/>
    </xf>
    <xf numFmtId="0" fontId="25" fillId="2" borderId="0" xfId="0" applyFont="1" applyFill="1" applyAlignment="1">
      <alignment horizontal="left" vertical="center" wrapText="1"/>
    </xf>
    <xf numFmtId="0" fontId="24" fillId="2" borderId="0" xfId="0" applyFont="1" applyFill="1" applyAlignment="1">
      <alignment horizontal="left" vertical="center" wrapText="1"/>
    </xf>
    <xf numFmtId="0" fontId="24" fillId="2" borderId="0" xfId="0" applyFont="1" applyFill="1" applyAlignment="1">
      <alignment horizontal="left" wrapText="1"/>
    </xf>
    <xf numFmtId="0" fontId="26" fillId="0" borderId="0" xfId="2" applyFont="1" applyAlignment="1">
      <alignment horizontal="left" vertical="top"/>
    </xf>
    <xf numFmtId="0" fontId="21" fillId="6" borderId="0" xfId="3" applyFont="1" applyFill="1" applyAlignment="1">
      <alignment horizontal="center" vertical="center" wrapText="1"/>
    </xf>
    <xf numFmtId="0" fontId="26" fillId="5" borderId="0" xfId="2" applyFont="1" applyFill="1" applyAlignment="1">
      <alignment horizontal="left" vertical="top"/>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11" fillId="0" borderId="7" xfId="0" applyFont="1" applyBorder="1" applyAlignment="1">
      <alignment horizontal="left" vertical="center"/>
    </xf>
    <xf numFmtId="0" fontId="2" fillId="4" borderId="22"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3"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0" fontId="11" fillId="4" borderId="22"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1" xfId="0" applyFont="1" applyFill="1" applyBorder="1" applyAlignment="1">
      <alignment horizontal="center" vertical="center"/>
    </xf>
    <xf numFmtId="0" fontId="2" fillId="4" borderId="29" xfId="0" applyFont="1" applyFill="1" applyBorder="1" applyAlignment="1">
      <alignment horizontal="center" vertical="center"/>
    </xf>
    <xf numFmtId="0" fontId="17" fillId="3" borderId="1" xfId="0" applyFont="1" applyFill="1" applyBorder="1" applyAlignment="1">
      <alignment horizontal="center" vertical="center" wrapText="1"/>
    </xf>
    <xf numFmtId="0" fontId="17" fillId="3" borderId="15" xfId="0" applyFont="1" applyFill="1" applyBorder="1" applyAlignment="1">
      <alignment horizontal="center" vertical="center" wrapText="1"/>
    </xf>
    <xf numFmtId="0" fontId="17" fillId="3" borderId="17" xfId="0" applyFont="1" applyFill="1" applyBorder="1" applyAlignment="1">
      <alignment horizontal="center" vertical="center" wrapText="1"/>
    </xf>
    <xf numFmtId="0" fontId="2" fillId="5" borderId="4" xfId="0" applyFont="1" applyFill="1" applyBorder="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4" fontId="2" fillId="2" borderId="3" xfId="1" applyNumberFormat="1" applyFont="1" applyFill="1" applyBorder="1" applyAlignment="1">
      <alignment horizontal="left"/>
    </xf>
    <xf numFmtId="164" fontId="2" fillId="2" borderId="15" xfId="1" applyNumberFormat="1" applyFont="1" applyFill="1" applyBorder="1" applyAlignment="1">
      <alignment horizontal="left" wrapText="1"/>
    </xf>
    <xf numFmtId="164" fontId="2" fillId="2" borderId="16" xfId="1" applyNumberFormat="1" applyFont="1" applyFill="1" applyBorder="1" applyAlignment="1">
      <alignment horizontal="left" wrapText="1"/>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2" fillId="2" borderId="1" xfId="0" applyFont="1" applyFill="1" applyBorder="1"/>
    <xf numFmtId="0" fontId="2" fillId="2" borderId="43" xfId="0" applyFont="1" applyFill="1" applyBorder="1"/>
    <xf numFmtId="0" fontId="23" fillId="2" borderId="0" xfId="0" applyFont="1" applyFill="1" applyAlignment="1">
      <alignment horizontal="left"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1" xfId="0" applyFont="1" applyFill="1" applyBorder="1" applyAlignment="1">
      <alignment horizontal="center" vertical="center"/>
    </xf>
    <xf numFmtId="0" fontId="17" fillId="3" borderId="11"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21" fillId="6" borderId="0" xfId="3" applyFont="1" applyFill="1" applyAlignment="1">
      <alignment horizontal="left" vertical="center" wrapText="1"/>
    </xf>
    <xf numFmtId="0" fontId="45" fillId="13" borderId="11" xfId="0" applyFont="1" applyFill="1" applyBorder="1" applyAlignment="1">
      <alignment horizontal="center"/>
    </xf>
    <xf numFmtId="0" fontId="45" fillId="13" borderId="29" xfId="0" applyFont="1" applyFill="1" applyBorder="1" applyAlignment="1">
      <alignment horizontal="center"/>
    </xf>
    <xf numFmtId="0" fontId="45" fillId="12" borderId="11" xfId="0" applyFont="1" applyFill="1" applyBorder="1" applyAlignment="1">
      <alignment horizontal="center"/>
    </xf>
    <xf numFmtId="0" fontId="45" fillId="12" borderId="29" xfId="0" applyFont="1" applyFill="1" applyBorder="1" applyAlignment="1">
      <alignment horizontal="center"/>
    </xf>
    <xf numFmtId="0" fontId="45" fillId="11" borderId="11" xfId="0" applyFont="1" applyFill="1" applyBorder="1" applyAlignment="1">
      <alignment horizontal="center"/>
    </xf>
    <xf numFmtId="0" fontId="45" fillId="11" borderId="29" xfId="0" applyFont="1" applyFill="1" applyBorder="1" applyAlignment="1">
      <alignment horizontal="center"/>
    </xf>
    <xf numFmtId="0" fontId="44" fillId="5" borderId="1" xfId="0" applyFont="1" applyFill="1" applyBorder="1" applyAlignment="1">
      <alignment horizontal="center" vertical="center"/>
    </xf>
    <xf numFmtId="0" fontId="44" fillId="4" borderId="1" xfId="0" applyFont="1" applyFill="1" applyBorder="1" applyAlignment="1">
      <alignment horizontal="center" vertical="center"/>
    </xf>
    <xf numFmtId="0" fontId="41" fillId="0" borderId="0" xfId="0" applyFont="1" applyAlignment="1">
      <alignment vertical="top" wrapText="1"/>
    </xf>
    <xf numFmtId="0" fontId="18" fillId="2" borderId="33" xfId="0" applyFont="1" applyFill="1" applyBorder="1" applyAlignment="1">
      <alignment horizontal="center" vertical="center"/>
    </xf>
    <xf numFmtId="0" fontId="18" fillId="2" borderId="34" xfId="0" applyFont="1" applyFill="1" applyBorder="1" applyAlignment="1">
      <alignment horizontal="center" vertical="center"/>
    </xf>
    <xf numFmtId="0" fontId="18" fillId="2" borderId="35" xfId="0" applyFont="1" applyFill="1" applyBorder="1" applyAlignment="1">
      <alignment horizontal="center" vertical="center"/>
    </xf>
    <xf numFmtId="0" fontId="9" fillId="3" borderId="1" xfId="4" applyFont="1" applyFill="1" applyBorder="1" applyAlignment="1">
      <alignment horizontal="left" vertical="top" wrapText="1"/>
    </xf>
    <xf numFmtId="3" fontId="9" fillId="3" borderId="1" xfId="1" applyNumberFormat="1" applyFont="1" applyFill="1" applyBorder="1" applyAlignment="1">
      <alignment horizontal="left" vertical="top" wrapText="1"/>
    </xf>
    <xf numFmtId="0" fontId="2" fillId="0" borderId="0" xfId="0" applyFont="1" applyAlignment="1">
      <alignment vertical="top" wrapText="1"/>
    </xf>
    <xf numFmtId="0" fontId="37" fillId="0" borderId="0" xfId="0" applyFont="1" applyAlignment="1">
      <alignment horizontal="left" vertical="center"/>
    </xf>
    <xf numFmtId="0" fontId="38" fillId="9" borderId="7" xfId="0" applyFont="1" applyFill="1" applyBorder="1" applyAlignment="1">
      <alignment horizontal="center" vertical="center"/>
    </xf>
    <xf numFmtId="0" fontId="38" fillId="9"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38" fillId="9" borderId="38" xfId="0" applyFont="1" applyFill="1" applyBorder="1" applyAlignment="1">
      <alignment horizontal="center" vertical="center"/>
    </xf>
    <xf numFmtId="0" fontId="38" fillId="9" borderId="39" xfId="0" applyFont="1" applyFill="1" applyBorder="1" applyAlignment="1">
      <alignment horizontal="center" vertical="center"/>
    </xf>
    <xf numFmtId="0" fontId="38" fillId="9" borderId="40" xfId="0" applyFont="1" applyFill="1" applyBorder="1" applyAlignment="1">
      <alignment horizontal="center" vertical="center"/>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8" fillId="2" borderId="5" xfId="0" applyFont="1" applyFill="1" applyBorder="1" applyAlignment="1">
      <alignment horizontal="center" vertical="top"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45" fillId="0" borderId="31" xfId="0" applyFont="1" applyBorder="1" applyAlignment="1">
      <alignment horizontal="center" vertical="top" wrapText="1"/>
    </xf>
    <xf numFmtId="0" fontId="45" fillId="0" borderId="9" xfId="0" applyFont="1" applyBorder="1" applyAlignment="1">
      <alignment horizontal="center" vertical="top" wrapText="1"/>
    </xf>
    <xf numFmtId="0" fontId="45" fillId="0" borderId="5" xfId="0" applyFont="1" applyBorder="1" applyAlignment="1">
      <alignment horizontal="center" vertical="top"/>
    </xf>
    <xf numFmtId="0" fontId="45" fillId="0" borderId="48" xfId="0" applyFont="1" applyBorder="1" applyAlignment="1">
      <alignment horizontal="center" vertical="top"/>
    </xf>
    <xf numFmtId="0" fontId="8" fillId="0" borderId="5" xfId="0" applyFont="1" applyBorder="1" applyAlignment="1">
      <alignment horizontal="left" vertical="top" wrapText="1"/>
    </xf>
    <xf numFmtId="0" fontId="26" fillId="0" borderId="0" xfId="2" applyFont="1" applyAlignment="1">
      <alignment horizontal="center" vertical="top"/>
    </xf>
    <xf numFmtId="168" fontId="8" fillId="0" borderId="37" xfId="0" applyNumberFormat="1" applyFont="1" applyBorder="1"/>
    <xf numFmtId="3" fontId="8" fillId="0" borderId="37" xfId="0" applyNumberFormat="1" applyFont="1" applyBorder="1"/>
    <xf numFmtId="0" fontId="8" fillId="0" borderId="37" xfId="0" applyFont="1" applyBorder="1" applyAlignment="1">
      <alignment horizontal="left" indent="1"/>
    </xf>
    <xf numFmtId="168" fontId="30" fillId="11" borderId="37" xfId="0" applyNumberFormat="1" applyFont="1" applyFill="1" applyBorder="1" applyAlignment="1">
      <alignment vertical="center"/>
    </xf>
    <xf numFmtId="3" fontId="30" fillId="11" borderId="37" xfId="0" applyNumberFormat="1" applyFont="1" applyFill="1" applyBorder="1" applyAlignment="1">
      <alignment vertical="center"/>
    </xf>
    <xf numFmtId="0" fontId="30" fillId="11" borderId="37" xfId="0" applyFont="1" applyFill="1" applyBorder="1" applyAlignment="1">
      <alignment vertical="center"/>
    </xf>
    <xf numFmtId="167" fontId="31" fillId="4" borderId="37" xfId="0" applyNumberFormat="1" applyFont="1" applyFill="1" applyBorder="1" applyAlignment="1">
      <alignment horizontal="center"/>
    </xf>
    <xf numFmtId="41" fontId="31" fillId="4" borderId="37" xfId="0" applyNumberFormat="1" applyFont="1" applyFill="1" applyBorder="1" applyAlignment="1">
      <alignment horizontal="center"/>
    </xf>
    <xf numFmtId="0" fontId="30" fillId="4" borderId="37" xfId="0" applyFont="1" applyFill="1" applyBorder="1"/>
    <xf numFmtId="0" fontId="29" fillId="3" borderId="37" xfId="0" applyFont="1" applyFill="1" applyBorder="1" applyAlignment="1">
      <alignment horizontal="center" vertical="center"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05C7D9-D28E-448B-83B2-1CA99089E1FA}" name="Table_Facility_List_Staging_8_26_2013.accdb_11432" displayName="Table_Facility_List_Staging_8_26_2013.accdb_11432" ref="A7:AD137" headerRowDxfId="63" dataDxfId="61" totalsRowDxfId="59" headerRowBorderDxfId="62" tableBorderDxfId="60">
  <autoFilter ref="A7:AD137" xr:uid="{1E9B972B-205E-4BF9-BE01-16D9AC41883A}"/>
  <sortState xmlns:xlrd2="http://schemas.microsoft.com/office/spreadsheetml/2017/richdata2" ref="A8:AD116">
    <sortCondition ref="A7:A116"/>
  </sortState>
  <tableColumns count="30">
    <tableColumn id="2" xr3:uid="{E6AA190D-F194-4344-9501-87A7779EA800}" name="Name" dataDxfId="58" totalsRowDxfId="57"/>
    <tableColumn id="3" xr3:uid="{2A3D0752-C6AC-405B-951C-56D81F5A6876}" name="Address" dataDxfId="56" totalsRowDxfId="55"/>
    <tableColumn id="4" xr3:uid="{9FF6F2F5-B702-4705-97CB-08B5B09DDACC}" name="City" dataDxfId="54" totalsRowDxfId="53"/>
    <tableColumn id="6" xr3:uid="{7B14A721-7EDA-4330-9E46-665726752FEC}" name="State" dataDxfId="52"/>
    <tableColumn id="7" xr3:uid="{2CAF72E5-67C0-4F29-A4A0-40C2EBF2D262}" name="Zip" dataDxfId="51" totalsRowDxfId="50"/>
    <tableColumn id="9" xr3:uid="{CAE61814-BFF1-4C6E-BDE2-DBD797838211}" name="AOR" dataDxfId="49" totalsRowDxfId="48"/>
    <tableColumn id="12" xr3:uid="{739BA8B0-BB2A-4C9B-825E-93E7787E67A3}" name="Type Detailed" dataDxfId="47" totalsRowDxfId="46"/>
    <tableColumn id="81" xr3:uid="{6426F19E-5D00-4E3E-838F-FBA1B2473F40}" name="Male/Female" dataDxfId="45" totalsRowDxfId="44"/>
    <tableColumn id="43" xr3:uid="{77F0012A-2D90-44A8-9BA9-F1AF7EB1FDEF}" name="FY22 ALOS" dataDxfId="43" totalsRowDxfId="42"/>
    <tableColumn id="67" xr3:uid="{78035F37-E26E-4751-A37E-D3B40907EA83}" name="Level A" dataDxfId="41" totalsRowDxfId="40"/>
    <tableColumn id="68" xr3:uid="{543C08B2-EB39-457C-9B25-6FFD0E40CC97}" name="Level B" dataDxfId="39" totalsRowDxfId="38"/>
    <tableColumn id="69" xr3:uid="{4DEB33EE-A917-4CA4-A360-44A58F50023A}" name="Level C" dataDxfId="37" totalsRowDxfId="36"/>
    <tableColumn id="70" xr3:uid="{87FF539A-10C6-4483-B84A-B8AD87806A1C}" name="Level D" dataDxfId="35" totalsRowDxfId="34"/>
    <tableColumn id="71" xr3:uid="{6E9193C2-C502-4695-BD2A-05D3FF7E280E}" name="Male Crim" dataDxfId="33" totalsRowDxfId="32"/>
    <tableColumn id="72" xr3:uid="{E4570392-0802-4F45-A002-013E83EEA500}" name="Male Non-Crim" dataDxfId="31" totalsRowDxfId="30"/>
    <tableColumn id="73" xr3:uid="{93F259DF-F2B3-46DF-A54B-8BB059E44C00}" name="Female Crim" dataDxfId="29" totalsRowDxfId="28"/>
    <tableColumn id="74" xr3:uid="{323BBFB0-DBE7-467F-A452-C4535FF66CD8}" name="Female Non-Crim" dataDxfId="27" totalsRowDxfId="26"/>
    <tableColumn id="75" xr3:uid="{889A4081-E9C2-4EC2-AF61-EFF30E58A299}" name="ICE Threat Level 1" dataDxfId="25" totalsRowDxfId="24"/>
    <tableColumn id="76" xr3:uid="{941A2814-0939-48DC-8FF1-74027F13B77F}" name="ICE Threat Level 2" dataDxfId="23" totalsRowDxfId="22"/>
    <tableColumn id="77" xr3:uid="{D82D48AD-BAEE-475C-B5BF-4A0D2CA0CE34}" name="ICE Threat Level 3" dataDxfId="21" totalsRowDxfId="20"/>
    <tableColumn id="78" xr3:uid="{B4CB46EF-DA64-44BA-992B-B2C7B3B0E5AF}" name="No ICE Threat Level" dataDxfId="19" totalsRowDxfId="18"/>
    <tableColumn id="79" xr3:uid="{AD582E2B-F8A3-486E-98E8-80DB3B84D02A}" name="Mandatory" dataDxfId="17" totalsRowDxfId="16"/>
    <tableColumn id="86" xr3:uid="{446CE962-A47B-4FD6-9B9F-57D208FBF963}" name="Guaranteed Minimum" dataDxfId="15" totalsRowDxfId="14"/>
    <tableColumn id="124" xr3:uid="{FA4726E6-2324-4F7F-A4E1-3F7FBAF7DAF9}" name="Last Inspection Type" dataDxfId="13" totalsRowDxfId="12"/>
    <tableColumn id="129" xr3:uid="{9A4E881D-D0B7-4657-87F7-7FF3E336AA15}" name="Last Inspection Standard" dataDxfId="11" totalsRowDxfId="10"/>
    <tableColumn id="93" xr3:uid="{705B2A75-DDFB-4D00-82FF-64A84D798EDF}" name="Last Inspection Rating - Final" dataDxfId="9"/>
    <tableColumn id="95" xr3:uid="{3EB2FF1B-722F-4315-81A9-EE57411BF43D}" name="Last Inspection Date" dataDxfId="8" totalsRowDxfId="7"/>
    <tableColumn id="125" xr3:uid="{1B984516-0264-4507-B627-51B7F0D717CC}" name="Second to Last Inspection Type" dataDxfId="6" totalsRowDxfId="5"/>
    <tableColumn id="131" xr3:uid="{D71C305D-C454-4AD4-9F4A-1872FAA1A57C}" name="Second to Last Inspection Standard" dataDxfId="4" totalsRowDxfId="3"/>
    <tableColumn id="97" xr3:uid="{6A082D2A-AC0B-4963-B734-85FE3827B7B6}"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25" t="s">
        <v>477</v>
      </c>
    </row>
    <row r="2" spans="1:1" ht="51.75" customHeight="1" x14ac:dyDescent="0.25">
      <c r="A2" s="24" t="s">
        <v>42</v>
      </c>
    </row>
    <row r="3" spans="1:1" ht="76.349999999999994" customHeight="1" x14ac:dyDescent="0.25">
      <c r="A3" s="24" t="s">
        <v>520</v>
      </c>
    </row>
    <row r="4" spans="1:1" ht="22.5" customHeight="1" x14ac:dyDescent="0.25">
      <c r="A4" s="24" t="s">
        <v>476</v>
      </c>
    </row>
    <row r="5" spans="1:1" ht="36.75" customHeight="1" x14ac:dyDescent="0.25">
      <c r="A5" s="24" t="s">
        <v>448</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E512-4A93-4DE1-93EF-D47EA6D509B6}">
  <sheetPr>
    <pageSetUpPr fitToPage="1"/>
  </sheetPr>
  <dimension ref="A1:B133"/>
  <sheetViews>
    <sheetView showGridLines="0" zoomScale="80" zoomScaleNormal="80" workbookViewId="0">
      <selection sqref="A1:B1"/>
    </sheetView>
  </sheetViews>
  <sheetFormatPr defaultRowHeight="15" x14ac:dyDescent="0.25"/>
  <cols>
    <col min="1" max="1" width="26.5703125" style="4" customWidth="1"/>
    <col min="2" max="2" width="160.7109375" customWidth="1"/>
  </cols>
  <sheetData>
    <row r="1" spans="1:2" s="7" customFormat="1" ht="26.25" x14ac:dyDescent="0.25">
      <c r="A1" s="373" t="s">
        <v>41</v>
      </c>
      <c r="B1" s="373"/>
    </row>
    <row r="2" spans="1:2" s="7" customFormat="1" ht="74.25" customHeight="1" x14ac:dyDescent="0.25">
      <c r="A2" s="297" t="s">
        <v>42</v>
      </c>
      <c r="B2" s="297"/>
    </row>
    <row r="3" spans="1:2" s="7" customFormat="1" ht="48.6" customHeight="1" thickBot="1" x14ac:dyDescent="0.3">
      <c r="A3" s="27" t="s">
        <v>481</v>
      </c>
      <c r="B3" s="287"/>
    </row>
    <row r="4" spans="1:2" ht="18.75" x14ac:dyDescent="0.25">
      <c r="A4" s="68" t="s">
        <v>111</v>
      </c>
      <c r="B4" s="69" t="s">
        <v>112</v>
      </c>
    </row>
    <row r="5" spans="1:2" ht="15.75" x14ac:dyDescent="0.25">
      <c r="A5" s="161" t="s">
        <v>43</v>
      </c>
      <c r="B5" s="70" t="s">
        <v>44</v>
      </c>
    </row>
    <row r="6" spans="1:2" ht="15.75" x14ac:dyDescent="0.25">
      <c r="A6" s="161" t="s">
        <v>45</v>
      </c>
      <c r="B6" s="70" t="s">
        <v>46</v>
      </c>
    </row>
    <row r="7" spans="1:2" ht="15.75" x14ac:dyDescent="0.25">
      <c r="A7" s="161" t="s">
        <v>47</v>
      </c>
      <c r="B7" s="70" t="s">
        <v>48</v>
      </c>
    </row>
    <row r="8" spans="1:2" ht="15.75" x14ac:dyDescent="0.25">
      <c r="A8" s="161" t="s">
        <v>49</v>
      </c>
      <c r="B8" s="70" t="s">
        <v>50</v>
      </c>
    </row>
    <row r="9" spans="1:2" ht="15.75" x14ac:dyDescent="0.25">
      <c r="A9" s="161" t="s">
        <v>4</v>
      </c>
      <c r="B9" s="70" t="s">
        <v>51</v>
      </c>
    </row>
    <row r="10" spans="1:2" ht="15.75" x14ac:dyDescent="0.25">
      <c r="A10" s="161" t="s">
        <v>52</v>
      </c>
      <c r="B10" s="70" t="s">
        <v>53</v>
      </c>
    </row>
    <row r="11" spans="1:2" ht="15.75" x14ac:dyDescent="0.25">
      <c r="A11" s="161" t="s">
        <v>54</v>
      </c>
      <c r="B11" s="70" t="s">
        <v>55</v>
      </c>
    </row>
    <row r="12" spans="1:2" ht="15.75" x14ac:dyDescent="0.25">
      <c r="A12" s="161" t="s">
        <v>56</v>
      </c>
      <c r="B12" s="70" t="s">
        <v>57</v>
      </c>
    </row>
    <row r="13" spans="1:2" ht="47.25" x14ac:dyDescent="0.25">
      <c r="A13" s="161" t="s">
        <v>58</v>
      </c>
      <c r="B13" s="70" t="s">
        <v>59</v>
      </c>
    </row>
    <row r="14" spans="1:2" ht="47.25" x14ac:dyDescent="0.25">
      <c r="A14" s="161" t="s">
        <v>61</v>
      </c>
      <c r="B14" s="70" t="s">
        <v>62</v>
      </c>
    </row>
    <row r="15" spans="1:2" ht="15.75" x14ac:dyDescent="0.25">
      <c r="A15" s="161" t="s">
        <v>63</v>
      </c>
      <c r="B15" s="70" t="s">
        <v>64</v>
      </c>
    </row>
    <row r="16" spans="1:2" ht="47.25" customHeight="1" x14ac:dyDescent="0.25">
      <c r="A16" s="372" t="s">
        <v>65</v>
      </c>
      <c r="B16" s="70" t="s">
        <v>66</v>
      </c>
    </row>
    <row r="17" spans="1:2" ht="47.25" x14ac:dyDescent="0.25">
      <c r="A17" s="372"/>
      <c r="B17" s="70" t="s">
        <v>67</v>
      </c>
    </row>
    <row r="18" spans="1:2" ht="47.1" customHeight="1" x14ac:dyDescent="0.25">
      <c r="A18" s="372" t="s">
        <v>488</v>
      </c>
      <c r="B18" s="70" t="s">
        <v>489</v>
      </c>
    </row>
    <row r="19" spans="1:2" ht="47.25" x14ac:dyDescent="0.25">
      <c r="A19" s="372"/>
      <c r="B19" s="70" t="s">
        <v>490</v>
      </c>
    </row>
    <row r="20" spans="1:2" ht="201" customHeight="1" x14ac:dyDescent="0.25">
      <c r="A20" s="161" t="s">
        <v>68</v>
      </c>
      <c r="B20" s="70" t="s">
        <v>916</v>
      </c>
    </row>
    <row r="21" spans="1:2" ht="15.75" x14ac:dyDescent="0.25">
      <c r="A21" s="161" t="s">
        <v>69</v>
      </c>
      <c r="B21" s="70" t="s">
        <v>70</v>
      </c>
    </row>
    <row r="22" spans="1:2" ht="15.75" x14ac:dyDescent="0.25">
      <c r="A22" s="161" t="s">
        <v>71</v>
      </c>
      <c r="B22" s="70" t="s">
        <v>72</v>
      </c>
    </row>
    <row r="23" spans="1:2" ht="15.75" x14ac:dyDescent="0.25">
      <c r="A23" s="161" t="s">
        <v>73</v>
      </c>
      <c r="B23" s="70" t="s">
        <v>74</v>
      </c>
    </row>
    <row r="24" spans="1:2" ht="31.5" x14ac:dyDescent="0.25">
      <c r="A24" s="161" t="s">
        <v>75</v>
      </c>
      <c r="B24" s="70" t="s">
        <v>76</v>
      </c>
    </row>
    <row r="25" spans="1:2" ht="31.5" x14ac:dyDescent="0.25">
      <c r="A25" s="161" t="s">
        <v>77</v>
      </c>
      <c r="B25" s="70" t="s">
        <v>78</v>
      </c>
    </row>
    <row r="26" spans="1:2" ht="15.75" x14ac:dyDescent="0.25">
      <c r="A26" s="161" t="s">
        <v>79</v>
      </c>
      <c r="B26" s="70" t="s">
        <v>80</v>
      </c>
    </row>
    <row r="27" spans="1:2" ht="15.75" x14ac:dyDescent="0.25">
      <c r="A27" s="161" t="s">
        <v>81</v>
      </c>
      <c r="B27" s="70" t="s">
        <v>82</v>
      </c>
    </row>
    <row r="28" spans="1:2" ht="15.75" x14ac:dyDescent="0.25">
      <c r="A28" s="161" t="s">
        <v>83</v>
      </c>
      <c r="B28" s="70" t="s">
        <v>84</v>
      </c>
    </row>
    <row r="29" spans="1:2" ht="15.75" x14ac:dyDescent="0.25">
      <c r="A29" s="161" t="s">
        <v>85</v>
      </c>
      <c r="B29" s="70" t="s">
        <v>86</v>
      </c>
    </row>
    <row r="30" spans="1:2" ht="15.75" x14ac:dyDescent="0.25">
      <c r="A30" s="161" t="s">
        <v>87</v>
      </c>
      <c r="B30" s="70" t="s">
        <v>88</v>
      </c>
    </row>
    <row r="31" spans="1:2" ht="15.75" x14ac:dyDescent="0.25">
      <c r="A31" s="161" t="s">
        <v>2</v>
      </c>
      <c r="B31" s="70" t="s">
        <v>89</v>
      </c>
    </row>
    <row r="32" spans="1:2" ht="31.5" x14ac:dyDescent="0.25">
      <c r="A32" s="161" t="s">
        <v>515</v>
      </c>
      <c r="B32" s="70" t="s">
        <v>90</v>
      </c>
    </row>
    <row r="33" spans="1:2" ht="15.75" x14ac:dyDescent="0.25">
      <c r="A33" s="161" t="s">
        <v>3</v>
      </c>
      <c r="B33" s="70" t="s">
        <v>91</v>
      </c>
    </row>
    <row r="34" spans="1:2" ht="31.5" x14ac:dyDescent="0.25">
      <c r="A34" s="161" t="s">
        <v>93</v>
      </c>
      <c r="B34" s="70" t="s">
        <v>94</v>
      </c>
    </row>
    <row r="35" spans="1:2" ht="15.75" x14ac:dyDescent="0.25">
      <c r="A35" s="161" t="s">
        <v>95</v>
      </c>
      <c r="B35" s="70" t="s">
        <v>96</v>
      </c>
    </row>
    <row r="36" spans="1:2" ht="31.5" x14ac:dyDescent="0.25">
      <c r="A36" s="161" t="s">
        <v>97</v>
      </c>
      <c r="B36" s="70" t="s">
        <v>98</v>
      </c>
    </row>
    <row r="37" spans="1:2" ht="15.75" x14ac:dyDescent="0.25">
      <c r="A37" s="161" t="s">
        <v>99</v>
      </c>
      <c r="B37" s="70" t="s">
        <v>491</v>
      </c>
    </row>
    <row r="38" spans="1:2" ht="15.75" x14ac:dyDescent="0.25">
      <c r="A38" s="161" t="s">
        <v>20</v>
      </c>
      <c r="B38" s="70" t="s">
        <v>492</v>
      </c>
    </row>
    <row r="39" spans="1:2" ht="15.75" x14ac:dyDescent="0.25">
      <c r="A39" s="372" t="s">
        <v>100</v>
      </c>
      <c r="B39" s="70" t="s">
        <v>101</v>
      </c>
    </row>
    <row r="40" spans="1:2" ht="15.75" x14ac:dyDescent="0.25">
      <c r="A40" s="372"/>
      <c r="B40" s="70" t="s">
        <v>102</v>
      </c>
    </row>
    <row r="41" spans="1:2" ht="47.25" x14ac:dyDescent="0.25">
      <c r="A41" s="372"/>
      <c r="B41" s="70" t="s">
        <v>103</v>
      </c>
    </row>
    <row r="42" spans="1:2" ht="15.75" x14ac:dyDescent="0.25">
      <c r="A42" s="372"/>
      <c r="B42" s="70" t="s">
        <v>104</v>
      </c>
    </row>
    <row r="43" spans="1:2" ht="47.25" x14ac:dyDescent="0.25">
      <c r="A43" s="372"/>
      <c r="B43" s="70" t="s">
        <v>105</v>
      </c>
    </row>
    <row r="44" spans="1:2" ht="15.75" x14ac:dyDescent="0.25">
      <c r="A44" s="372"/>
      <c r="B44" s="70" t="s">
        <v>106</v>
      </c>
    </row>
    <row r="45" spans="1:2" ht="15.75" x14ac:dyDescent="0.25">
      <c r="A45" s="372"/>
      <c r="B45" s="70" t="s">
        <v>107</v>
      </c>
    </row>
    <row r="46" spans="1:2" ht="15.75" x14ac:dyDescent="0.25">
      <c r="A46" s="372"/>
      <c r="B46" s="70" t="s">
        <v>108</v>
      </c>
    </row>
    <row r="47" spans="1:2" ht="15.75" x14ac:dyDescent="0.25">
      <c r="A47" s="161" t="s">
        <v>109</v>
      </c>
      <c r="B47" s="70" t="s">
        <v>110</v>
      </c>
    </row>
    <row r="48" spans="1:2" ht="31.5" x14ac:dyDescent="0.25">
      <c r="A48" s="372" t="s">
        <v>509</v>
      </c>
      <c r="B48" s="70" t="s">
        <v>493</v>
      </c>
    </row>
    <row r="49" spans="1:2" ht="15.75" x14ac:dyDescent="0.25">
      <c r="A49" s="372"/>
      <c r="B49" s="70" t="s">
        <v>494</v>
      </c>
    </row>
    <row r="50" spans="1:2" ht="15.75" x14ac:dyDescent="0.25">
      <c r="A50" s="372"/>
      <c r="B50" s="70" t="s">
        <v>495</v>
      </c>
    </row>
    <row r="51" spans="1:2" ht="15.75" customHeight="1" x14ac:dyDescent="0.25">
      <c r="A51" s="372" t="s">
        <v>917</v>
      </c>
      <c r="B51" s="71" t="s">
        <v>918</v>
      </c>
    </row>
    <row r="52" spans="1:2" ht="15.75" x14ac:dyDescent="0.25">
      <c r="A52" s="372"/>
      <c r="B52" s="70" t="s">
        <v>496</v>
      </c>
    </row>
    <row r="53" spans="1:2" ht="35.450000000000003" customHeight="1" x14ac:dyDescent="0.25">
      <c r="A53" s="372"/>
      <c r="B53" s="70" t="s">
        <v>497</v>
      </c>
    </row>
    <row r="54" spans="1:2" ht="86.25" customHeight="1" x14ac:dyDescent="0.25">
      <c r="A54" s="372"/>
      <c r="B54" s="70" t="s">
        <v>919</v>
      </c>
    </row>
    <row r="55" spans="1:2" ht="87.6" customHeight="1" x14ac:dyDescent="0.25">
      <c r="A55" s="372"/>
      <c r="B55" s="70" t="s">
        <v>513</v>
      </c>
    </row>
    <row r="56" spans="1:2" ht="31.5" x14ac:dyDescent="0.25">
      <c r="A56" s="372"/>
      <c r="B56" s="70" t="s">
        <v>498</v>
      </c>
    </row>
    <row r="57" spans="1:2" ht="78.75" x14ac:dyDescent="0.25">
      <c r="A57" s="372"/>
      <c r="B57" s="70" t="s">
        <v>510</v>
      </c>
    </row>
    <row r="58" spans="1:2" ht="15.75" x14ac:dyDescent="0.25">
      <c r="A58" s="372"/>
      <c r="B58" s="70" t="s">
        <v>499</v>
      </c>
    </row>
    <row r="59" spans="1:2" ht="31.5" x14ac:dyDescent="0.25">
      <c r="A59" s="372"/>
      <c r="B59" s="70" t="s">
        <v>920</v>
      </c>
    </row>
    <row r="60" spans="1:2" ht="173.25" x14ac:dyDescent="0.25">
      <c r="A60" s="372"/>
      <c r="B60" s="70" t="s">
        <v>921</v>
      </c>
    </row>
    <row r="61" spans="1:2" ht="15.75" x14ac:dyDescent="0.25">
      <c r="A61" s="372" t="s">
        <v>922</v>
      </c>
      <c r="B61" s="71" t="s">
        <v>923</v>
      </c>
    </row>
    <row r="62" spans="1:2" ht="31.5" x14ac:dyDescent="0.25">
      <c r="A62" s="372"/>
      <c r="B62" s="70" t="s">
        <v>500</v>
      </c>
    </row>
    <row r="63" spans="1:2" ht="15.75" x14ac:dyDescent="0.25">
      <c r="A63" s="372"/>
      <c r="B63" s="70" t="s">
        <v>501</v>
      </c>
    </row>
    <row r="64" spans="1:2" ht="15.75" x14ac:dyDescent="0.25">
      <c r="A64" s="372"/>
      <c r="B64" s="70" t="s">
        <v>924</v>
      </c>
    </row>
    <row r="65" spans="1:2" ht="78.75" x14ac:dyDescent="0.25">
      <c r="A65" s="372"/>
      <c r="B65" s="70" t="s">
        <v>512</v>
      </c>
    </row>
    <row r="66" spans="1:2" ht="177.95" customHeight="1" x14ac:dyDescent="0.25">
      <c r="A66" s="372"/>
      <c r="B66" s="70" t="s">
        <v>921</v>
      </c>
    </row>
    <row r="67" spans="1:2" ht="15.75" x14ac:dyDescent="0.25">
      <c r="A67" s="367" t="s">
        <v>925</v>
      </c>
      <c r="B67" s="71" t="s">
        <v>923</v>
      </c>
    </row>
    <row r="68" spans="1:2" ht="15.75" x14ac:dyDescent="0.25">
      <c r="A68" s="367"/>
      <c r="B68" s="70" t="s">
        <v>502</v>
      </c>
    </row>
    <row r="69" spans="1:2" ht="50.45" customHeight="1" x14ac:dyDescent="0.25">
      <c r="A69" s="367"/>
      <c r="B69" s="70" t="s">
        <v>926</v>
      </c>
    </row>
    <row r="70" spans="1:2" ht="47.25" x14ac:dyDescent="0.25">
      <c r="A70" s="367"/>
      <c r="B70" s="70" t="s">
        <v>927</v>
      </c>
    </row>
    <row r="71" spans="1:2" ht="173.25" x14ac:dyDescent="0.25">
      <c r="A71" s="367"/>
      <c r="B71" s="70" t="s">
        <v>921</v>
      </c>
    </row>
    <row r="72" spans="1:2" ht="15.75" x14ac:dyDescent="0.25">
      <c r="A72" s="367" t="s">
        <v>514</v>
      </c>
      <c r="B72" s="288" t="s">
        <v>928</v>
      </c>
    </row>
    <row r="73" spans="1:2" ht="15.75" x14ac:dyDescent="0.25">
      <c r="A73" s="367"/>
      <c r="B73" s="70" t="s">
        <v>503</v>
      </c>
    </row>
    <row r="74" spans="1:2" ht="83.45" customHeight="1" x14ac:dyDescent="0.25">
      <c r="A74" s="367"/>
      <c r="B74" s="70" t="s">
        <v>512</v>
      </c>
    </row>
    <row r="75" spans="1:2" ht="78.75" x14ac:dyDescent="0.25">
      <c r="A75" s="367"/>
      <c r="B75" s="71" t="s">
        <v>510</v>
      </c>
    </row>
    <row r="76" spans="1:2" ht="15.75" x14ac:dyDescent="0.25">
      <c r="A76" s="367"/>
      <c r="B76" s="70" t="s">
        <v>499</v>
      </c>
    </row>
    <row r="77" spans="1:2" ht="31.5" x14ac:dyDescent="0.25">
      <c r="A77" s="367"/>
      <c r="B77" s="70" t="s">
        <v>929</v>
      </c>
    </row>
    <row r="78" spans="1:2" ht="173.25" x14ac:dyDescent="0.25">
      <c r="A78" s="367"/>
      <c r="B78" s="70" t="s">
        <v>921</v>
      </c>
    </row>
    <row r="79" spans="1:2" ht="15.75" x14ac:dyDescent="0.25">
      <c r="A79" s="366" t="s">
        <v>930</v>
      </c>
      <c r="B79" s="71" t="s">
        <v>918</v>
      </c>
    </row>
    <row r="80" spans="1:2" ht="15.75" x14ac:dyDescent="0.25">
      <c r="A80" s="366"/>
      <c r="B80" s="70" t="s">
        <v>503</v>
      </c>
    </row>
    <row r="81" spans="1:2" ht="31.5" x14ac:dyDescent="0.25">
      <c r="A81" s="366"/>
      <c r="B81" s="70" t="s">
        <v>498</v>
      </c>
    </row>
    <row r="82" spans="1:2" ht="15.75" x14ac:dyDescent="0.25">
      <c r="A82" s="366"/>
      <c r="B82" s="70" t="s">
        <v>504</v>
      </c>
    </row>
    <row r="83" spans="1:2" ht="47.25" x14ac:dyDescent="0.25">
      <c r="A83" s="366"/>
      <c r="B83" s="70" t="s">
        <v>505</v>
      </c>
    </row>
    <row r="84" spans="1:2" ht="15.75" x14ac:dyDescent="0.25">
      <c r="A84" s="366"/>
      <c r="B84" s="70" t="s">
        <v>506</v>
      </c>
    </row>
    <row r="85" spans="1:2" ht="15.75" x14ac:dyDescent="0.25">
      <c r="A85" s="366"/>
      <c r="B85" s="70" t="s">
        <v>507</v>
      </c>
    </row>
    <row r="86" spans="1:2" ht="15.75" x14ac:dyDescent="0.25">
      <c r="A86" s="366"/>
      <c r="B86" s="70" t="s">
        <v>499</v>
      </c>
    </row>
    <row r="87" spans="1:2" ht="78.75" x14ac:dyDescent="0.25">
      <c r="A87" s="366"/>
      <c r="B87" s="70" t="s">
        <v>512</v>
      </c>
    </row>
    <row r="88" spans="1:2" ht="173.25" x14ac:dyDescent="0.25">
      <c r="A88" s="366"/>
      <c r="B88" s="70" t="s">
        <v>921</v>
      </c>
    </row>
    <row r="89" spans="1:2" ht="15.6" customHeight="1" x14ac:dyDescent="0.25">
      <c r="A89" s="365" t="s">
        <v>931</v>
      </c>
      <c r="B89" s="72" t="s">
        <v>932</v>
      </c>
    </row>
    <row r="90" spans="1:2" ht="15.75" x14ac:dyDescent="0.25">
      <c r="A90" s="365"/>
      <c r="B90" s="72" t="s">
        <v>933</v>
      </c>
    </row>
    <row r="91" spans="1:2" ht="15.75" x14ac:dyDescent="0.25">
      <c r="A91" s="365"/>
      <c r="B91" s="73" t="s">
        <v>503</v>
      </c>
    </row>
    <row r="92" spans="1:2" ht="15.75" x14ac:dyDescent="0.25">
      <c r="A92" s="365"/>
      <c r="B92" s="72" t="s">
        <v>934</v>
      </c>
    </row>
    <row r="93" spans="1:2" ht="63" x14ac:dyDescent="0.25">
      <c r="A93" s="365"/>
      <c r="B93" s="73" t="s">
        <v>935</v>
      </c>
    </row>
    <row r="94" spans="1:2" ht="31.5" x14ac:dyDescent="0.25">
      <c r="A94" s="365"/>
      <c r="B94" s="73" t="s">
        <v>936</v>
      </c>
    </row>
    <row r="95" spans="1:2" ht="48.95" customHeight="1" x14ac:dyDescent="0.25">
      <c r="A95" s="365"/>
      <c r="B95" s="72" t="s">
        <v>937</v>
      </c>
    </row>
    <row r="96" spans="1:2" ht="31.5" x14ac:dyDescent="0.25">
      <c r="A96" s="365"/>
      <c r="B96" s="73" t="s">
        <v>938</v>
      </c>
    </row>
    <row r="97" spans="1:2" ht="143.44999999999999" customHeight="1" x14ac:dyDescent="0.25">
      <c r="A97" s="365"/>
      <c r="B97" s="72" t="s">
        <v>939</v>
      </c>
    </row>
    <row r="98" spans="1:2" ht="66" customHeight="1" x14ac:dyDescent="0.25">
      <c r="A98" s="365"/>
      <c r="B98" s="73" t="s">
        <v>940</v>
      </c>
    </row>
    <row r="99" spans="1:2" ht="31.5" x14ac:dyDescent="0.25">
      <c r="A99" s="365" t="s">
        <v>941</v>
      </c>
      <c r="B99" s="73" t="s">
        <v>942</v>
      </c>
    </row>
    <row r="100" spans="1:2" ht="147.94999999999999" customHeight="1" x14ac:dyDescent="0.25">
      <c r="A100" s="365"/>
      <c r="B100" s="289" t="s">
        <v>943</v>
      </c>
    </row>
    <row r="101" spans="1:2" ht="15.6" customHeight="1" x14ac:dyDescent="0.25">
      <c r="A101" s="365"/>
      <c r="B101" s="73" t="s">
        <v>944</v>
      </c>
    </row>
    <row r="102" spans="1:2" ht="176.1" customHeight="1" x14ac:dyDescent="0.25">
      <c r="A102" s="365"/>
      <c r="B102" s="290" t="s">
        <v>921</v>
      </c>
    </row>
    <row r="103" spans="1:2" ht="31.5" x14ac:dyDescent="0.25">
      <c r="A103" s="365"/>
      <c r="B103" s="291" t="s">
        <v>945</v>
      </c>
    </row>
    <row r="104" spans="1:2" ht="15.75" x14ac:dyDescent="0.25">
      <c r="A104" s="365"/>
      <c r="B104" s="73" t="s">
        <v>946</v>
      </c>
    </row>
    <row r="105" spans="1:2" ht="15.75" x14ac:dyDescent="0.25">
      <c r="A105" s="366" t="s">
        <v>947</v>
      </c>
      <c r="B105" s="72" t="s">
        <v>948</v>
      </c>
    </row>
    <row r="106" spans="1:2" ht="31.5" x14ac:dyDescent="0.25">
      <c r="A106" s="366"/>
      <c r="B106" s="70" t="s">
        <v>949</v>
      </c>
    </row>
    <row r="107" spans="1:2" ht="15.75" x14ac:dyDescent="0.25">
      <c r="A107" s="366"/>
      <c r="B107" s="70" t="s">
        <v>501</v>
      </c>
    </row>
    <row r="108" spans="1:2" ht="15.75" x14ac:dyDescent="0.25">
      <c r="A108" s="366"/>
      <c r="B108" s="70" t="s">
        <v>924</v>
      </c>
    </row>
    <row r="109" spans="1:2" ht="15.75" x14ac:dyDescent="0.25">
      <c r="A109" s="366"/>
      <c r="B109" s="72" t="s">
        <v>950</v>
      </c>
    </row>
    <row r="110" spans="1:2" ht="21" customHeight="1" x14ac:dyDescent="0.25">
      <c r="A110" s="366"/>
      <c r="B110" s="72" t="s">
        <v>951</v>
      </c>
    </row>
    <row r="111" spans="1:2" ht="31.5" x14ac:dyDescent="0.25">
      <c r="A111" s="366"/>
      <c r="B111" s="72" t="s">
        <v>952</v>
      </c>
    </row>
    <row r="112" spans="1:2" ht="31.5" x14ac:dyDescent="0.25">
      <c r="A112" s="366"/>
      <c r="B112" s="72" t="s">
        <v>953</v>
      </c>
    </row>
    <row r="113" spans="1:2" ht="15.6" customHeight="1" x14ac:dyDescent="0.25">
      <c r="A113" s="367" t="s">
        <v>954</v>
      </c>
      <c r="B113" s="71" t="s">
        <v>955</v>
      </c>
    </row>
    <row r="114" spans="1:2" ht="15.75" x14ac:dyDescent="0.25">
      <c r="A114" s="367"/>
      <c r="B114" s="72" t="s">
        <v>956</v>
      </c>
    </row>
    <row r="115" spans="1:2" ht="15.75" x14ac:dyDescent="0.25">
      <c r="A115" s="367"/>
      <c r="B115" s="72" t="s">
        <v>957</v>
      </c>
    </row>
    <row r="116" spans="1:2" ht="15.75" x14ac:dyDescent="0.25">
      <c r="A116" s="367"/>
      <c r="B116" s="72" t="s">
        <v>958</v>
      </c>
    </row>
    <row r="117" spans="1:2" ht="15.75" x14ac:dyDescent="0.25">
      <c r="A117" s="367"/>
      <c r="B117" s="72" t="s">
        <v>959</v>
      </c>
    </row>
    <row r="118" spans="1:2" ht="15.6" customHeight="1" x14ac:dyDescent="0.25">
      <c r="A118" s="368" t="s">
        <v>960</v>
      </c>
      <c r="B118" s="71" t="s">
        <v>961</v>
      </c>
    </row>
    <row r="119" spans="1:2" ht="15.75" x14ac:dyDescent="0.25">
      <c r="A119" s="369"/>
      <c r="B119" s="71" t="s">
        <v>962</v>
      </c>
    </row>
    <row r="120" spans="1:2" ht="15.75" x14ac:dyDescent="0.25">
      <c r="A120" s="369"/>
      <c r="B120" s="71" t="s">
        <v>963</v>
      </c>
    </row>
    <row r="121" spans="1:2" ht="15.75" x14ac:dyDescent="0.25">
      <c r="A121" s="369"/>
      <c r="B121" s="71" t="s">
        <v>964</v>
      </c>
    </row>
    <row r="122" spans="1:2" ht="47.25" x14ac:dyDescent="0.25">
      <c r="A122" s="369"/>
      <c r="B122" s="71" t="s">
        <v>965</v>
      </c>
    </row>
    <row r="123" spans="1:2" ht="15.75" x14ac:dyDescent="0.25">
      <c r="A123" s="369"/>
      <c r="B123" s="71" t="s">
        <v>966</v>
      </c>
    </row>
    <row r="124" spans="1:2" ht="31.5" x14ac:dyDescent="0.25">
      <c r="A124" s="369"/>
      <c r="B124" s="71" t="s">
        <v>967</v>
      </c>
    </row>
    <row r="125" spans="1:2" ht="15.75" x14ac:dyDescent="0.25">
      <c r="A125" s="369"/>
      <c r="B125" s="71" t="s">
        <v>496</v>
      </c>
    </row>
    <row r="126" spans="1:2" ht="31.5" x14ac:dyDescent="0.25">
      <c r="A126" s="369"/>
      <c r="B126" s="71" t="s">
        <v>968</v>
      </c>
    </row>
    <row r="127" spans="1:2" ht="94.5" x14ac:dyDescent="0.25">
      <c r="A127" s="369"/>
      <c r="B127" s="71" t="s">
        <v>969</v>
      </c>
    </row>
    <row r="128" spans="1:2" ht="15.75" x14ac:dyDescent="0.25">
      <c r="A128" s="369"/>
      <c r="B128" s="71" t="s">
        <v>970</v>
      </c>
    </row>
    <row r="129" spans="1:2" ht="31.5" x14ac:dyDescent="0.25">
      <c r="A129" s="369"/>
      <c r="B129" s="71" t="s">
        <v>971</v>
      </c>
    </row>
    <row r="130" spans="1:2" ht="15.75" x14ac:dyDescent="0.25">
      <c r="A130" s="369"/>
      <c r="B130" s="71" t="s">
        <v>972</v>
      </c>
    </row>
    <row r="131" spans="1:2" ht="15.75" x14ac:dyDescent="0.25">
      <c r="A131" s="370" t="s">
        <v>973</v>
      </c>
      <c r="B131" s="71" t="s">
        <v>974</v>
      </c>
    </row>
    <row r="132" spans="1:2" ht="15.75" x14ac:dyDescent="0.25">
      <c r="A132" s="370"/>
      <c r="B132" s="71" t="s">
        <v>975</v>
      </c>
    </row>
    <row r="133" spans="1:2" ht="16.5" thickBot="1" x14ac:dyDescent="0.3">
      <c r="A133" s="371"/>
      <c r="B133" s="292" t="s">
        <v>976</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30"/>
    <mergeCell ref="A131:A133"/>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376C1-C552-476C-9839-780C77CF8D53}">
  <sheetPr>
    <tabColor theme="0"/>
  </sheetPr>
  <dimension ref="A1:BD152"/>
  <sheetViews>
    <sheetView showGridLines="0" tabSelected="1" zoomScaleNormal="100" workbookViewId="0">
      <selection sqref="A1:D1"/>
    </sheetView>
  </sheetViews>
  <sheetFormatPr defaultRowHeight="15.75" x14ac:dyDescent="0.25"/>
  <cols>
    <col min="1" max="1" width="21.28515625" customWidth="1"/>
    <col min="2" max="2" width="13.7109375" customWidth="1"/>
    <col min="3" max="3" width="18.28515625" bestFit="1" customWidth="1"/>
    <col min="4" max="4" width="22.140625" customWidth="1"/>
    <col min="5" max="9" width="19.5703125" customWidth="1"/>
    <col min="10" max="10" width="15" customWidth="1"/>
    <col min="13" max="13" width="9.140625" style="8"/>
  </cols>
  <sheetData>
    <row r="1" spans="1:56" ht="38.450000000000003" customHeight="1" x14ac:dyDescent="0.25">
      <c r="A1" s="296" t="s">
        <v>41</v>
      </c>
      <c r="B1" s="296"/>
      <c r="C1" s="296"/>
      <c r="D1" s="296"/>
      <c r="E1" s="8"/>
      <c r="F1" s="8"/>
      <c r="G1" s="8"/>
      <c r="H1" s="8"/>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6" ht="15.6" customHeight="1" x14ac:dyDescent="0.25">
      <c r="A2" s="297" t="s">
        <v>42</v>
      </c>
      <c r="B2" s="297"/>
      <c r="C2" s="297"/>
      <c r="D2" s="297"/>
      <c r="E2" s="8"/>
      <c r="F2" s="8"/>
      <c r="G2" s="8"/>
      <c r="H2" s="8"/>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6" x14ac:dyDescent="0.25">
      <c r="A3" s="297"/>
      <c r="B3" s="297"/>
      <c r="C3" s="297"/>
      <c r="D3" s="297"/>
      <c r="E3" s="8"/>
      <c r="F3" s="8"/>
      <c r="G3" s="9"/>
      <c r="H3" s="8"/>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6" ht="26.25" x14ac:dyDescent="0.25">
      <c r="A4" s="298" t="s">
        <v>521</v>
      </c>
      <c r="B4" s="298"/>
      <c r="C4" s="298"/>
      <c r="D4" s="298"/>
      <c r="E4" s="30"/>
      <c r="F4" s="30"/>
      <c r="G4" s="30"/>
      <c r="H4" s="30"/>
      <c r="I4" s="30"/>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6" ht="26.25" x14ac:dyDescent="0.25">
      <c r="A5" s="162"/>
      <c r="B5" s="162"/>
      <c r="C5" s="162"/>
      <c r="D5" s="162"/>
      <c r="E5" s="30"/>
      <c r="F5" s="30"/>
      <c r="G5" s="30"/>
      <c r="H5" s="30"/>
      <c r="I5" s="30"/>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6" x14ac:dyDescent="0.25">
      <c r="A6" s="164"/>
      <c r="B6" s="164"/>
      <c r="C6" s="164"/>
      <c r="D6" s="8"/>
      <c r="E6" s="8"/>
      <c r="F6" s="8"/>
      <c r="G6" s="8"/>
      <c r="H6" s="8"/>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row>
    <row r="7" spans="1:56" ht="29.45" customHeight="1" x14ac:dyDescent="0.25">
      <c r="A7" s="295" t="s">
        <v>743</v>
      </c>
      <c r="B7" s="295"/>
      <c r="C7" s="295"/>
      <c r="D7" s="19"/>
      <c r="E7" s="8"/>
      <c r="F7" s="8"/>
      <c r="G7" s="8"/>
      <c r="H7" s="8"/>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6" x14ac:dyDescent="0.25">
      <c r="A8" s="79" t="s">
        <v>744</v>
      </c>
      <c r="B8" s="79" t="s">
        <v>450</v>
      </c>
      <c r="C8" s="79" t="s">
        <v>745</v>
      </c>
      <c r="D8" s="8"/>
      <c r="E8" s="8"/>
      <c r="F8" s="8"/>
      <c r="G8" s="8"/>
      <c r="H8" s="8"/>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6" x14ac:dyDescent="0.25">
      <c r="A9" s="20" t="s">
        <v>69</v>
      </c>
      <c r="B9" s="22">
        <v>9324</v>
      </c>
      <c r="C9" s="119">
        <v>25547.759999999998</v>
      </c>
      <c r="D9" s="8"/>
      <c r="E9" s="8"/>
      <c r="F9" s="8"/>
      <c r="G9" s="8"/>
      <c r="H9" s="8"/>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6" x14ac:dyDescent="0.25">
      <c r="A10" s="20" t="s">
        <v>452</v>
      </c>
      <c r="B10" s="22">
        <v>257454</v>
      </c>
      <c r="C10" s="119">
        <v>247155.84</v>
      </c>
      <c r="D10" s="8"/>
      <c r="E10" s="8"/>
      <c r="F10" s="8"/>
      <c r="G10" s="8"/>
      <c r="H10" s="8"/>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6" x14ac:dyDescent="0.25">
      <c r="A11" s="20" t="s">
        <v>746</v>
      </c>
      <c r="B11" s="22">
        <v>19544</v>
      </c>
      <c r="C11" s="119">
        <v>3517.92</v>
      </c>
      <c r="D11" s="8"/>
      <c r="E11" s="8"/>
      <c r="F11" s="8"/>
      <c r="G11" s="8"/>
      <c r="H11" s="8"/>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6" x14ac:dyDescent="0.25">
      <c r="A12" s="20" t="s">
        <v>747</v>
      </c>
      <c r="B12" s="22">
        <v>36379</v>
      </c>
      <c r="C12" s="119">
        <v>0</v>
      </c>
      <c r="D12" s="19"/>
      <c r="E12" s="8"/>
      <c r="F12" s="8"/>
      <c r="G12" s="8"/>
      <c r="H12" s="8"/>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6" x14ac:dyDescent="0.25">
      <c r="A13" s="21" t="s">
        <v>1</v>
      </c>
      <c r="B13" s="23">
        <v>322701</v>
      </c>
      <c r="C13" s="120">
        <v>276221.52</v>
      </c>
      <c r="D13" s="8"/>
      <c r="E13" s="8"/>
      <c r="F13" s="8"/>
      <c r="G13" s="8"/>
      <c r="H13" s="8"/>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6" x14ac:dyDescent="0.25">
      <c r="A14" s="293" t="s">
        <v>978</v>
      </c>
      <c r="B14" s="293"/>
      <c r="C14" s="293"/>
      <c r="D14" s="8"/>
      <c r="E14" s="8"/>
      <c r="F14" s="8"/>
      <c r="G14" s="8"/>
      <c r="H14" s="8"/>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6" x14ac:dyDescent="0.25">
      <c r="A15" s="163"/>
      <c r="B15" s="163"/>
      <c r="C15" s="163"/>
      <c r="D15" s="8"/>
      <c r="E15" s="8"/>
      <c r="F15" s="8"/>
      <c r="G15" s="8"/>
      <c r="H15" s="8"/>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6" ht="43.5" customHeight="1" x14ac:dyDescent="0.25">
      <c r="A16" s="295" t="s">
        <v>522</v>
      </c>
      <c r="B16" s="295"/>
      <c r="C16" s="295"/>
      <c r="D16" s="8"/>
      <c r="E16" s="8"/>
      <c r="F16" s="8"/>
      <c r="G16" s="8"/>
      <c r="H16" s="8"/>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x14ac:dyDescent="0.25">
      <c r="A17" s="79" t="s">
        <v>449</v>
      </c>
      <c r="B17" s="79" t="s">
        <v>450</v>
      </c>
      <c r="C17" s="79" t="s">
        <v>45</v>
      </c>
      <c r="D17" s="8"/>
      <c r="E17" s="8"/>
      <c r="F17" s="8"/>
      <c r="G17" s="8"/>
      <c r="H17" s="8"/>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row>
    <row r="18" spans="1:56" x14ac:dyDescent="0.25">
      <c r="A18" s="20" t="s">
        <v>451</v>
      </c>
      <c r="B18" s="22">
        <v>94061</v>
      </c>
      <c r="C18" s="77">
        <v>565.91</v>
      </c>
      <c r="D18" s="8"/>
      <c r="E18" s="8"/>
      <c r="F18" s="8"/>
      <c r="G18" s="8"/>
      <c r="H18" s="8"/>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x14ac:dyDescent="0.25">
      <c r="A19" s="20" t="s">
        <v>479</v>
      </c>
      <c r="B19" s="22">
        <v>428</v>
      </c>
      <c r="C19" s="77">
        <v>1080.94</v>
      </c>
      <c r="D19" s="8"/>
      <c r="E19" s="8"/>
      <c r="F19" s="8"/>
      <c r="G19" s="8"/>
      <c r="H19" s="8"/>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x14ac:dyDescent="0.25">
      <c r="A20" s="20" t="s">
        <v>478</v>
      </c>
      <c r="B20" s="22">
        <v>227886</v>
      </c>
      <c r="C20" s="77">
        <v>255.72</v>
      </c>
      <c r="D20" s="8"/>
      <c r="E20" s="8"/>
      <c r="F20" s="8"/>
      <c r="G20" s="8"/>
      <c r="H20" s="8"/>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x14ac:dyDescent="0.25">
      <c r="A21" s="20" t="s">
        <v>480</v>
      </c>
      <c r="B21" s="22">
        <v>326</v>
      </c>
      <c r="C21" s="77">
        <v>1027.21</v>
      </c>
      <c r="D21" s="8"/>
      <c r="E21" s="8"/>
      <c r="F21" s="8"/>
      <c r="G21" s="8"/>
      <c r="H21" s="8"/>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x14ac:dyDescent="0.25">
      <c r="A22" s="21" t="s">
        <v>1</v>
      </c>
      <c r="B22" s="23">
        <v>322701</v>
      </c>
      <c r="C22" s="78">
        <v>348.01</v>
      </c>
      <c r="D22" s="8"/>
      <c r="E22" s="8"/>
      <c r="F22" s="8"/>
      <c r="G22" s="8"/>
      <c r="H22" s="8"/>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25">
      <c r="A23" s="293" t="s">
        <v>978</v>
      </c>
      <c r="B23" s="293"/>
      <c r="C23" s="293"/>
      <c r="D23" s="8"/>
      <c r="E23" s="8"/>
      <c r="F23" s="8"/>
      <c r="G23" s="8"/>
      <c r="H23" s="8"/>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25">
      <c r="A24" s="293" t="s">
        <v>748</v>
      </c>
      <c r="B24" s="293"/>
      <c r="C24" s="293"/>
      <c r="D24" s="8"/>
      <c r="E24" s="8"/>
      <c r="F24" s="8"/>
      <c r="G24" s="8"/>
      <c r="H24" s="8"/>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25">
      <c r="A25" s="294"/>
      <c r="B25" s="294"/>
      <c r="C25" s="294"/>
      <c r="D25" s="8"/>
      <c r="E25" s="8"/>
      <c r="F25" s="8"/>
      <c r="G25" s="8"/>
      <c r="H25" s="8"/>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x14ac:dyDescent="0.25">
      <c r="A26" s="294"/>
      <c r="B26" s="294"/>
      <c r="C26" s="294"/>
      <c r="D26" s="8"/>
      <c r="E26" s="8"/>
      <c r="F26" s="8"/>
      <c r="G26" s="8"/>
      <c r="H26" s="8"/>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28.5" customHeight="1" thickBot="1" x14ac:dyDescent="0.3">
      <c r="A27" s="294" t="s">
        <v>977</v>
      </c>
      <c r="B27" s="294"/>
      <c r="C27" s="294"/>
      <c r="D27" s="8"/>
      <c r="E27" s="8"/>
      <c r="F27" s="8"/>
      <c r="G27" s="8"/>
      <c r="H27" s="8"/>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32.25" thickBot="1" x14ac:dyDescent="0.3">
      <c r="A28" s="383" t="s">
        <v>486</v>
      </c>
      <c r="B28" s="383" t="s">
        <v>450</v>
      </c>
      <c r="C28" s="383" t="s">
        <v>487</v>
      </c>
      <c r="D28" s="8"/>
      <c r="E28" s="8"/>
      <c r="F28" s="8"/>
      <c r="G28" s="8"/>
      <c r="H28" s="8"/>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6.5" thickBot="1" x14ac:dyDescent="0.3">
      <c r="A29" s="382" t="s">
        <v>1</v>
      </c>
      <c r="B29" s="381">
        <v>322701</v>
      </c>
      <c r="C29" s="380">
        <v>348.01</v>
      </c>
      <c r="D29" s="8"/>
      <c r="E29" s="8"/>
      <c r="F29" s="8"/>
      <c r="G29" s="8"/>
      <c r="H29" s="8"/>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6.5" thickBot="1" x14ac:dyDescent="0.3">
      <c r="A30" s="379" t="s">
        <v>453</v>
      </c>
      <c r="B30" s="378">
        <v>4856</v>
      </c>
      <c r="C30" s="377">
        <v>542.01</v>
      </c>
      <c r="D30" s="8"/>
      <c r="E30" s="8"/>
      <c r="F30" s="8"/>
      <c r="G30" s="8"/>
      <c r="H30" s="8"/>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16.5" thickBot="1" x14ac:dyDescent="0.3">
      <c r="A31" s="376" t="s">
        <v>69</v>
      </c>
      <c r="B31" s="375">
        <v>353</v>
      </c>
      <c r="C31" s="374">
        <v>475.2</v>
      </c>
      <c r="D31" s="8"/>
      <c r="E31" s="8"/>
      <c r="F31" s="8"/>
      <c r="G31" s="8"/>
      <c r="H31" s="8"/>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6.5" thickBot="1" x14ac:dyDescent="0.3">
      <c r="A32" s="376" t="s">
        <v>452</v>
      </c>
      <c r="B32" s="375">
        <v>4031</v>
      </c>
      <c r="C32" s="374">
        <v>415.28</v>
      </c>
      <c r="D32" s="8"/>
      <c r="E32" s="8"/>
      <c r="F32" s="8"/>
      <c r="G32" s="8"/>
      <c r="H32" s="8"/>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6.5" thickBot="1" x14ac:dyDescent="0.3">
      <c r="A33" s="376" t="s">
        <v>20</v>
      </c>
      <c r="B33" s="375">
        <v>471</v>
      </c>
      <c r="C33" s="374">
        <v>1677.76</v>
      </c>
      <c r="D33" s="8"/>
      <c r="E33" s="8"/>
      <c r="F33" s="8"/>
      <c r="G33" s="8"/>
      <c r="H33" s="8"/>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ht="16.5" thickBot="1" x14ac:dyDescent="0.3">
      <c r="A34" s="376" t="s">
        <v>749</v>
      </c>
      <c r="B34" s="375">
        <v>1</v>
      </c>
      <c r="C34" s="374">
        <v>34</v>
      </c>
      <c r="D34" s="8"/>
      <c r="E34" s="8"/>
      <c r="F34" s="8"/>
      <c r="G34" s="8"/>
      <c r="H34" s="8"/>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ht="16.5" thickBot="1" x14ac:dyDescent="0.3">
      <c r="A35" s="379" t="s">
        <v>454</v>
      </c>
      <c r="B35" s="378">
        <v>3323</v>
      </c>
      <c r="C35" s="377">
        <v>624.29</v>
      </c>
      <c r="D35" s="8"/>
      <c r="E35" s="8"/>
      <c r="F35" s="8"/>
      <c r="G35" s="8"/>
      <c r="H35" s="8"/>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ht="16.5" thickBot="1" x14ac:dyDescent="0.3">
      <c r="A36" s="376" t="s">
        <v>69</v>
      </c>
      <c r="B36" s="375">
        <v>124</v>
      </c>
      <c r="C36" s="374">
        <v>332.8</v>
      </c>
      <c r="D36" s="8"/>
      <c r="E36" s="8"/>
      <c r="F36" s="8"/>
      <c r="G36" s="8"/>
      <c r="H36" s="8"/>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6.5" thickBot="1" x14ac:dyDescent="0.3">
      <c r="A37" s="376" t="s">
        <v>452</v>
      </c>
      <c r="B37" s="375">
        <v>2954</v>
      </c>
      <c r="C37" s="374">
        <v>565.77</v>
      </c>
      <c r="D37" s="8"/>
      <c r="E37" s="8"/>
      <c r="F37" s="8"/>
      <c r="G37" s="8"/>
      <c r="H37" s="8"/>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ht="16.5" thickBot="1" x14ac:dyDescent="0.3">
      <c r="A38" s="376" t="s">
        <v>20</v>
      </c>
      <c r="B38" s="375">
        <v>243</v>
      </c>
      <c r="C38" s="374">
        <v>1489.33</v>
      </c>
      <c r="D38" s="8"/>
      <c r="E38" s="8"/>
      <c r="F38" s="8"/>
      <c r="G38" s="8"/>
      <c r="H38" s="8"/>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16.5" thickBot="1" x14ac:dyDescent="0.3">
      <c r="A39" s="376" t="s">
        <v>749</v>
      </c>
      <c r="B39" s="375">
        <v>2</v>
      </c>
      <c r="C39" s="374">
        <v>35.5</v>
      </c>
      <c r="D39" s="8"/>
      <c r="E39" s="8"/>
      <c r="F39" s="8"/>
      <c r="G39" s="8"/>
      <c r="H39" s="8"/>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6.5" thickBot="1" x14ac:dyDescent="0.3">
      <c r="A40" s="379" t="s">
        <v>455</v>
      </c>
      <c r="B40" s="378">
        <v>8735</v>
      </c>
      <c r="C40" s="377">
        <v>253.44</v>
      </c>
      <c r="D40" s="8"/>
      <c r="E40" s="8"/>
      <c r="F40" s="8"/>
      <c r="G40" s="8"/>
      <c r="H40" s="8"/>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6.5" thickBot="1" x14ac:dyDescent="0.3">
      <c r="A41" s="376" t="s">
        <v>69</v>
      </c>
      <c r="B41" s="375">
        <v>252</v>
      </c>
      <c r="C41" s="374">
        <v>182.89</v>
      </c>
      <c r="D41" s="8"/>
      <c r="E41" s="8"/>
      <c r="F41" s="8"/>
      <c r="G41" s="8"/>
      <c r="H41" s="8"/>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6.5" thickBot="1" x14ac:dyDescent="0.3">
      <c r="A42" s="376" t="s">
        <v>452</v>
      </c>
      <c r="B42" s="375">
        <v>8430</v>
      </c>
      <c r="C42" s="374">
        <v>255.42</v>
      </c>
      <c r="D42" s="8"/>
      <c r="E42" s="8"/>
      <c r="F42" s="8"/>
      <c r="G42" s="8"/>
      <c r="H42" s="8"/>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16.5" thickBot="1" x14ac:dyDescent="0.3">
      <c r="A43" s="376" t="s">
        <v>20</v>
      </c>
      <c r="B43" s="375">
        <v>13</v>
      </c>
      <c r="C43" s="374">
        <v>933.31</v>
      </c>
      <c r="D43" s="8"/>
      <c r="E43" s="8"/>
      <c r="F43" s="8"/>
      <c r="G43" s="8"/>
      <c r="H43" s="8"/>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6.5" thickBot="1" x14ac:dyDescent="0.3">
      <c r="A44" s="376" t="s">
        <v>749</v>
      </c>
      <c r="B44" s="375">
        <v>40</v>
      </c>
      <c r="C44" s="374">
        <v>58.93</v>
      </c>
      <c r="D44" s="8"/>
      <c r="E44" s="8"/>
      <c r="F44" s="8"/>
      <c r="G44" s="8"/>
      <c r="H44" s="8"/>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6.5" thickBot="1" x14ac:dyDescent="0.3">
      <c r="A45" s="379" t="s">
        <v>456</v>
      </c>
      <c r="B45" s="378">
        <v>713</v>
      </c>
      <c r="C45" s="377">
        <v>817.28</v>
      </c>
      <c r="D45" s="8"/>
      <c r="E45" s="8"/>
      <c r="F45" s="8"/>
      <c r="G45" s="8"/>
      <c r="H45" s="8"/>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ht="16.5" thickBot="1" x14ac:dyDescent="0.3">
      <c r="A46" s="376" t="s">
        <v>69</v>
      </c>
      <c r="B46" s="375">
        <v>4</v>
      </c>
      <c r="C46" s="374">
        <v>624</v>
      </c>
      <c r="D46" s="8"/>
      <c r="E46" s="8"/>
      <c r="F46" s="8"/>
      <c r="G46" s="8"/>
      <c r="H46" s="8"/>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ht="16.5" thickBot="1" x14ac:dyDescent="0.3">
      <c r="A47" s="376" t="s">
        <v>452</v>
      </c>
      <c r="B47" s="375">
        <v>247</v>
      </c>
      <c r="C47" s="374">
        <v>194.04</v>
      </c>
      <c r="D47" s="8"/>
      <c r="E47" s="8"/>
      <c r="F47" s="8"/>
      <c r="G47" s="8"/>
      <c r="H47" s="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ht="16.5" thickBot="1" x14ac:dyDescent="0.3">
      <c r="A48" s="376" t="s">
        <v>20</v>
      </c>
      <c r="B48" s="375">
        <v>462</v>
      </c>
      <c r="C48" s="374">
        <v>1152.1500000000001</v>
      </c>
      <c r="D48" s="8"/>
      <c r="E48" s="8"/>
      <c r="F48" s="8"/>
      <c r="G48" s="8"/>
      <c r="H48" s="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6.5" thickBot="1" x14ac:dyDescent="0.3">
      <c r="A49" s="379" t="s">
        <v>457</v>
      </c>
      <c r="B49" s="378">
        <v>13580</v>
      </c>
      <c r="C49" s="377">
        <v>666.15</v>
      </c>
      <c r="D49" s="8"/>
      <c r="E49" s="8"/>
      <c r="F49" s="8"/>
      <c r="G49" s="8"/>
      <c r="H49" s="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6.5" thickBot="1" x14ac:dyDescent="0.3">
      <c r="A50" s="376" t="s">
        <v>69</v>
      </c>
      <c r="B50" s="375">
        <v>264</v>
      </c>
      <c r="C50" s="374">
        <v>514.19000000000005</v>
      </c>
      <c r="D50" s="8"/>
      <c r="E50" s="8"/>
      <c r="F50" s="8"/>
      <c r="G50" s="8"/>
      <c r="H50" s="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16.5" thickBot="1" x14ac:dyDescent="0.3">
      <c r="A51" s="376" t="s">
        <v>452</v>
      </c>
      <c r="B51" s="375">
        <v>11508</v>
      </c>
      <c r="C51" s="374">
        <v>477.56</v>
      </c>
      <c r="D51" s="8"/>
      <c r="E51" s="8"/>
      <c r="F51" s="8"/>
      <c r="G51" s="8"/>
      <c r="H51" s="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6.5" thickBot="1" x14ac:dyDescent="0.3">
      <c r="A52" s="376" t="s">
        <v>20</v>
      </c>
      <c r="B52" s="375">
        <v>1803</v>
      </c>
      <c r="C52" s="374">
        <v>1893.12</v>
      </c>
      <c r="D52" s="8"/>
      <c r="E52" s="8"/>
      <c r="F52" s="8"/>
      <c r="G52" s="8"/>
      <c r="H52" s="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6.5" thickBot="1" x14ac:dyDescent="0.3">
      <c r="A53" s="376" t="s">
        <v>749</v>
      </c>
      <c r="B53" s="375">
        <v>5</v>
      </c>
      <c r="C53" s="374">
        <v>304.39999999999998</v>
      </c>
      <c r="D53" s="8"/>
      <c r="E53" s="8"/>
      <c r="F53" s="8"/>
      <c r="G53" s="8"/>
      <c r="H53" s="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6.5" thickBot="1" x14ac:dyDescent="0.3">
      <c r="A54" s="379" t="s">
        <v>458</v>
      </c>
      <c r="B54" s="378">
        <v>2422</v>
      </c>
      <c r="C54" s="377">
        <v>487.46</v>
      </c>
      <c r="D54" s="8"/>
      <c r="E54" s="8"/>
      <c r="F54" s="8"/>
      <c r="G54" s="8"/>
      <c r="H54" s="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16.5" thickBot="1" x14ac:dyDescent="0.3">
      <c r="A55" s="376" t="s">
        <v>69</v>
      </c>
      <c r="B55" s="375">
        <v>92</v>
      </c>
      <c r="C55" s="374">
        <v>337.78</v>
      </c>
      <c r="D55" s="8"/>
      <c r="E55" s="8"/>
      <c r="F55" s="8"/>
      <c r="G55" s="8"/>
      <c r="H55" s="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6.5" thickBot="1" x14ac:dyDescent="0.3">
      <c r="A56" s="376" t="s">
        <v>452</v>
      </c>
      <c r="B56" s="375">
        <v>2306</v>
      </c>
      <c r="C56" s="374">
        <v>485.22</v>
      </c>
      <c r="D56" s="8"/>
      <c r="E56" s="8"/>
      <c r="F56" s="8"/>
      <c r="G56" s="8"/>
      <c r="H56" s="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6.5" thickBot="1" x14ac:dyDescent="0.3">
      <c r="A57" s="376" t="s">
        <v>20</v>
      </c>
      <c r="B57" s="375">
        <v>21</v>
      </c>
      <c r="C57" s="374">
        <v>1452.05</v>
      </c>
      <c r="D57" s="8"/>
      <c r="E57" s="8"/>
      <c r="F57" s="8"/>
      <c r="G57" s="8"/>
      <c r="H57" s="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ht="16.5" thickBot="1" x14ac:dyDescent="0.3">
      <c r="A58" s="376" t="s">
        <v>749</v>
      </c>
      <c r="B58" s="375">
        <v>3</v>
      </c>
      <c r="C58" s="374">
        <v>47</v>
      </c>
      <c r="D58" s="8"/>
      <c r="E58" s="8"/>
      <c r="F58" s="8"/>
      <c r="G58" s="8"/>
      <c r="H58" s="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ht="16.5" thickBot="1" x14ac:dyDescent="0.3">
      <c r="A59" s="379" t="s">
        <v>459</v>
      </c>
      <c r="B59" s="378">
        <v>3399</v>
      </c>
      <c r="C59" s="377">
        <v>515.71</v>
      </c>
      <c r="D59" s="8"/>
      <c r="E59" s="8"/>
      <c r="F59" s="8"/>
      <c r="G59" s="8"/>
      <c r="H59" s="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ht="16.5" thickBot="1" x14ac:dyDescent="0.3">
      <c r="A60" s="376" t="s">
        <v>69</v>
      </c>
      <c r="B60" s="375">
        <v>19</v>
      </c>
      <c r="C60" s="374">
        <v>407.16</v>
      </c>
      <c r="D60" s="8"/>
      <c r="E60" s="8"/>
      <c r="F60" s="8"/>
      <c r="G60" s="8"/>
      <c r="H60" s="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ht="16.5" thickBot="1" x14ac:dyDescent="0.3">
      <c r="A61" s="376" t="s">
        <v>452</v>
      </c>
      <c r="B61" s="375">
        <v>3133</v>
      </c>
      <c r="C61" s="374">
        <v>404.09</v>
      </c>
      <c r="D61" s="8"/>
      <c r="E61" s="8"/>
      <c r="F61" s="8"/>
      <c r="G61" s="8"/>
      <c r="H61" s="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ht="16.5" thickBot="1" x14ac:dyDescent="0.3">
      <c r="A62" s="376" t="s">
        <v>20</v>
      </c>
      <c r="B62" s="375">
        <v>244</v>
      </c>
      <c r="C62" s="374">
        <v>1958.98</v>
      </c>
      <c r="D62" s="8"/>
      <c r="E62" s="8"/>
      <c r="F62" s="8"/>
      <c r="G62" s="8"/>
      <c r="H62" s="8"/>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ht="16.5" thickBot="1" x14ac:dyDescent="0.3">
      <c r="A63" s="376" t="s">
        <v>749</v>
      </c>
      <c r="B63" s="375">
        <v>3</v>
      </c>
      <c r="C63" s="374">
        <v>386</v>
      </c>
      <c r="D63" s="8"/>
      <c r="E63" s="8"/>
      <c r="F63" s="8"/>
      <c r="G63" s="8"/>
      <c r="H63" s="8"/>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6.5" thickBot="1" x14ac:dyDescent="0.3">
      <c r="A64" s="379" t="s">
        <v>460</v>
      </c>
      <c r="B64" s="378">
        <v>9022</v>
      </c>
      <c r="C64" s="377">
        <v>912.57</v>
      </c>
      <c r="D64" s="8"/>
      <c r="E64" s="8"/>
      <c r="F64" s="8"/>
      <c r="G64" s="8"/>
      <c r="H64" s="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ht="16.5" thickBot="1" x14ac:dyDescent="0.3">
      <c r="A65" s="376" t="s">
        <v>69</v>
      </c>
      <c r="B65" s="375">
        <v>65</v>
      </c>
      <c r="C65" s="374">
        <v>714.15</v>
      </c>
      <c r="D65" s="8"/>
      <c r="E65" s="8"/>
      <c r="F65" s="8"/>
      <c r="G65" s="8"/>
      <c r="H65" s="8"/>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ht="16.5" thickBot="1" x14ac:dyDescent="0.3">
      <c r="A66" s="376" t="s">
        <v>452</v>
      </c>
      <c r="B66" s="375">
        <v>7933</v>
      </c>
      <c r="C66" s="374">
        <v>759.15</v>
      </c>
      <c r="D66" s="8"/>
      <c r="E66" s="8"/>
      <c r="F66" s="8"/>
      <c r="G66" s="8"/>
      <c r="H66" s="8"/>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ht="16.5" thickBot="1" x14ac:dyDescent="0.3">
      <c r="A67" s="376" t="s">
        <v>20</v>
      </c>
      <c r="B67" s="375">
        <v>1019</v>
      </c>
      <c r="C67" s="374">
        <v>2122.64</v>
      </c>
      <c r="D67" s="8"/>
      <c r="E67" s="8"/>
      <c r="F67" s="8"/>
      <c r="G67" s="8"/>
      <c r="H67" s="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ht="16.5" thickBot="1" x14ac:dyDescent="0.3">
      <c r="A68" s="376" t="s">
        <v>749</v>
      </c>
      <c r="B68" s="375">
        <v>5</v>
      </c>
      <c r="C68" s="374">
        <v>293.39999999999998</v>
      </c>
      <c r="D68" s="8"/>
      <c r="E68" s="8"/>
      <c r="F68" s="8"/>
      <c r="G68" s="8"/>
      <c r="H68" s="8"/>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ht="16.5" thickBot="1" x14ac:dyDescent="0.3">
      <c r="A69" s="379" t="s">
        <v>461</v>
      </c>
      <c r="B69" s="378">
        <v>19639</v>
      </c>
      <c r="C69" s="377">
        <v>130.94</v>
      </c>
      <c r="D69" s="8"/>
      <c r="E69" s="8"/>
      <c r="F69" s="8"/>
      <c r="G69" s="8"/>
      <c r="H69" s="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ht="16.5" thickBot="1" x14ac:dyDescent="0.3">
      <c r="A70" s="376" t="s">
        <v>69</v>
      </c>
      <c r="B70" s="375">
        <v>273</v>
      </c>
      <c r="C70" s="374">
        <v>319.02999999999997</v>
      </c>
      <c r="D70" s="8"/>
      <c r="E70" s="8"/>
      <c r="F70" s="8"/>
      <c r="G70" s="8"/>
      <c r="H70" s="8"/>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ht="16.5" thickBot="1" x14ac:dyDescent="0.3">
      <c r="A71" s="376" t="s">
        <v>452</v>
      </c>
      <c r="B71" s="375">
        <v>12934</v>
      </c>
      <c r="C71" s="374">
        <v>137.18</v>
      </c>
      <c r="D71" s="8"/>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ht="16.5" thickBot="1" x14ac:dyDescent="0.3">
      <c r="A72" s="376" t="s">
        <v>20</v>
      </c>
      <c r="B72" s="375">
        <v>541</v>
      </c>
      <c r="C72" s="374">
        <v>1140.0999999999999</v>
      </c>
      <c r="D72" s="8"/>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ht="16.5" thickBot="1" x14ac:dyDescent="0.3">
      <c r="A73" s="376" t="s">
        <v>749</v>
      </c>
      <c r="B73" s="375">
        <v>5891</v>
      </c>
      <c r="C73" s="374">
        <v>15.86</v>
      </c>
      <c r="D73" s="8"/>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ht="16.5" thickBot="1" x14ac:dyDescent="0.3">
      <c r="A74" s="379" t="s">
        <v>523</v>
      </c>
      <c r="B74" s="378">
        <v>58376</v>
      </c>
      <c r="C74" s="377">
        <v>90</v>
      </c>
      <c r="D74" s="8"/>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ht="16.5" thickBot="1" x14ac:dyDescent="0.3">
      <c r="A75" s="376" t="s">
        <v>69</v>
      </c>
      <c r="B75" s="375">
        <v>1097</v>
      </c>
      <c r="C75" s="374">
        <v>274.63</v>
      </c>
      <c r="D75" s="8"/>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ht="16.5" thickBot="1" x14ac:dyDescent="0.3">
      <c r="A76" s="376" t="s">
        <v>452</v>
      </c>
      <c r="B76" s="375">
        <v>45001</v>
      </c>
      <c r="C76" s="374">
        <v>102.84</v>
      </c>
      <c r="D76" s="8"/>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ht="16.5" thickBot="1" x14ac:dyDescent="0.3">
      <c r="A77" s="376" t="s">
        <v>20</v>
      </c>
      <c r="B77" s="375">
        <v>145</v>
      </c>
      <c r="C77" s="374">
        <v>247.1</v>
      </c>
      <c r="D77" s="8"/>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ht="16.5" thickBot="1" x14ac:dyDescent="0.3">
      <c r="A78" s="376" t="s">
        <v>749</v>
      </c>
      <c r="B78" s="375">
        <v>12133</v>
      </c>
      <c r="C78" s="374">
        <v>23.8</v>
      </c>
      <c r="D78" s="8"/>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ht="16.5" thickBot="1" x14ac:dyDescent="0.3">
      <c r="A79" s="379" t="s">
        <v>462</v>
      </c>
      <c r="B79" s="378">
        <v>3559</v>
      </c>
      <c r="C79" s="377">
        <v>262.14</v>
      </c>
      <c r="D79" s="8"/>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ht="16.5" thickBot="1" x14ac:dyDescent="0.3">
      <c r="A80" s="376" t="s">
        <v>69</v>
      </c>
      <c r="B80" s="375">
        <v>481</v>
      </c>
      <c r="C80" s="374">
        <v>384.49</v>
      </c>
      <c r="D80" s="8"/>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ht="16.5" thickBot="1" x14ac:dyDescent="0.3">
      <c r="A81" s="376" t="s">
        <v>452</v>
      </c>
      <c r="B81" s="375">
        <v>3057</v>
      </c>
      <c r="C81" s="374">
        <v>238.25</v>
      </c>
      <c r="D81" s="8"/>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ht="16.5" thickBot="1" x14ac:dyDescent="0.3">
      <c r="A82" s="376" t="s">
        <v>20</v>
      </c>
      <c r="B82" s="375">
        <v>17</v>
      </c>
      <c r="C82" s="374">
        <v>1123.24</v>
      </c>
      <c r="D82" s="8"/>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ht="16.5" thickBot="1" x14ac:dyDescent="0.3">
      <c r="A83" s="376" t="s">
        <v>749</v>
      </c>
      <c r="B83" s="375">
        <v>4</v>
      </c>
      <c r="C83" s="374">
        <v>141.5</v>
      </c>
      <c r="D83" s="8"/>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ht="16.5" thickBot="1" x14ac:dyDescent="0.3">
      <c r="A84" s="379" t="s">
        <v>463</v>
      </c>
      <c r="B84" s="378">
        <v>17018</v>
      </c>
      <c r="C84" s="377">
        <v>539.42999999999995</v>
      </c>
      <c r="D84" s="8"/>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ht="16.5" thickBot="1" x14ac:dyDescent="0.3">
      <c r="A85" s="376" t="s">
        <v>69</v>
      </c>
      <c r="B85" s="375">
        <v>766</v>
      </c>
      <c r="C85" s="374">
        <v>430.05</v>
      </c>
      <c r="D85" s="8"/>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ht="16.5" thickBot="1" x14ac:dyDescent="0.3">
      <c r="A86" s="376" t="s">
        <v>452</v>
      </c>
      <c r="B86" s="375">
        <v>12325</v>
      </c>
      <c r="C86" s="374">
        <v>301.16000000000003</v>
      </c>
      <c r="D86" s="8"/>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ht="16.5" thickBot="1" x14ac:dyDescent="0.3">
      <c r="A87" s="376" t="s">
        <v>20</v>
      </c>
      <c r="B87" s="375">
        <v>3490</v>
      </c>
      <c r="C87" s="374">
        <v>1464.14</v>
      </c>
      <c r="D87" s="8"/>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ht="16.5" thickBot="1" x14ac:dyDescent="0.3">
      <c r="A88" s="376" t="s">
        <v>749</v>
      </c>
      <c r="B88" s="375">
        <v>437</v>
      </c>
      <c r="C88" s="374">
        <v>66.42</v>
      </c>
      <c r="D88" s="8"/>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ht="16.5" thickBot="1" x14ac:dyDescent="0.3">
      <c r="A89" s="379" t="s">
        <v>464</v>
      </c>
      <c r="B89" s="378">
        <v>14606</v>
      </c>
      <c r="C89" s="377">
        <v>342.66</v>
      </c>
      <c r="D89" s="8"/>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ht="16.5" thickBot="1" x14ac:dyDescent="0.3">
      <c r="A90" s="376" t="s">
        <v>69</v>
      </c>
      <c r="B90" s="375">
        <v>995</v>
      </c>
      <c r="C90" s="374">
        <v>333.56</v>
      </c>
      <c r="D90" s="8"/>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ht="16.5" thickBot="1" x14ac:dyDescent="0.3">
      <c r="A91" s="376" t="s">
        <v>452</v>
      </c>
      <c r="B91" s="375">
        <v>13504</v>
      </c>
      <c r="C91" s="374">
        <v>340.74</v>
      </c>
      <c r="D91" s="8"/>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ht="16.5" thickBot="1" x14ac:dyDescent="0.3">
      <c r="A92" s="376" t="s">
        <v>20</v>
      </c>
      <c r="B92" s="375">
        <v>100</v>
      </c>
      <c r="C92" s="374">
        <v>708.04</v>
      </c>
      <c r="D92" s="8"/>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ht="16.5" thickBot="1" x14ac:dyDescent="0.3">
      <c r="A93" s="376" t="s">
        <v>749</v>
      </c>
      <c r="B93" s="375">
        <v>7</v>
      </c>
      <c r="C93" s="374">
        <v>121</v>
      </c>
      <c r="D93" s="8"/>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ht="16.5" thickBot="1" x14ac:dyDescent="0.3">
      <c r="A94" s="379" t="s">
        <v>465</v>
      </c>
      <c r="B94" s="378">
        <v>4198</v>
      </c>
      <c r="C94" s="377">
        <v>551.78</v>
      </c>
      <c r="D94" s="8"/>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ht="16.5" thickBot="1" x14ac:dyDescent="0.3">
      <c r="A95" s="376" t="s">
        <v>69</v>
      </c>
      <c r="B95" s="375">
        <v>129</v>
      </c>
      <c r="C95" s="374">
        <v>347.94</v>
      </c>
      <c r="D95" s="8"/>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ht="16.5" thickBot="1" x14ac:dyDescent="0.3">
      <c r="A96" s="376" t="s">
        <v>452</v>
      </c>
      <c r="B96" s="375">
        <v>3889</v>
      </c>
      <c r="C96" s="374">
        <v>526.99</v>
      </c>
      <c r="D96" s="8"/>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ht="16.5" thickBot="1" x14ac:dyDescent="0.3">
      <c r="A97" s="376" t="s">
        <v>20</v>
      </c>
      <c r="B97" s="375">
        <v>157</v>
      </c>
      <c r="C97" s="374">
        <v>1407.17</v>
      </c>
      <c r="D97" s="8"/>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ht="16.5" thickBot="1" x14ac:dyDescent="0.3">
      <c r="A98" s="376" t="s">
        <v>749</v>
      </c>
      <c r="B98" s="375">
        <v>23</v>
      </c>
      <c r="C98" s="374">
        <v>48</v>
      </c>
      <c r="D98" s="8"/>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ht="16.5" thickBot="1" x14ac:dyDescent="0.3">
      <c r="A99" s="379" t="s">
        <v>466</v>
      </c>
      <c r="B99" s="378">
        <v>10989</v>
      </c>
      <c r="C99" s="377">
        <v>356.43</v>
      </c>
      <c r="D99" s="8"/>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ht="16.5" thickBot="1" x14ac:dyDescent="0.3">
      <c r="A100" s="376" t="s">
        <v>69</v>
      </c>
      <c r="B100" s="375">
        <v>383</v>
      </c>
      <c r="C100" s="374">
        <v>447.1</v>
      </c>
      <c r="D100" s="8"/>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ht="16.5" thickBot="1" x14ac:dyDescent="0.3">
      <c r="A101" s="376" t="s">
        <v>452</v>
      </c>
      <c r="B101" s="375">
        <v>10276</v>
      </c>
      <c r="C101" s="374">
        <v>309.99</v>
      </c>
      <c r="D101" s="8"/>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ht="16.5" thickBot="1" x14ac:dyDescent="0.3">
      <c r="A102" s="376" t="s">
        <v>20</v>
      </c>
      <c r="B102" s="375">
        <v>323</v>
      </c>
      <c r="C102" s="374">
        <v>1725.23</v>
      </c>
      <c r="D102" s="8"/>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ht="16.5" thickBot="1" x14ac:dyDescent="0.3">
      <c r="A103" s="376" t="s">
        <v>749</v>
      </c>
      <c r="B103" s="375">
        <v>7</v>
      </c>
      <c r="C103" s="374">
        <v>414.14</v>
      </c>
      <c r="D103" s="8"/>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ht="16.5" thickBot="1" x14ac:dyDescent="0.3">
      <c r="A104" s="379" t="s">
        <v>467</v>
      </c>
      <c r="B104" s="378">
        <v>15813</v>
      </c>
      <c r="C104" s="377">
        <v>743.53</v>
      </c>
      <c r="D104" s="8"/>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ht="16.5" thickBot="1" x14ac:dyDescent="0.3">
      <c r="A105" s="376" t="s">
        <v>69</v>
      </c>
      <c r="B105" s="375">
        <v>240</v>
      </c>
      <c r="C105" s="374">
        <v>475.95</v>
      </c>
      <c r="D105" s="8"/>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ht="16.5" thickBot="1" x14ac:dyDescent="0.3">
      <c r="A106" s="376" t="s">
        <v>452</v>
      </c>
      <c r="B106" s="375">
        <v>13838</v>
      </c>
      <c r="C106" s="374">
        <v>579.04</v>
      </c>
      <c r="D106" s="8"/>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ht="16.5" thickBot="1" x14ac:dyDescent="0.3">
      <c r="A107" s="376" t="s">
        <v>20</v>
      </c>
      <c r="B107" s="375">
        <v>1717</v>
      </c>
      <c r="C107" s="374">
        <v>2105.73</v>
      </c>
      <c r="D107" s="8"/>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ht="16.5" thickBot="1" x14ac:dyDescent="0.3">
      <c r="A108" s="376" t="s">
        <v>749</v>
      </c>
      <c r="B108" s="375">
        <v>18</v>
      </c>
      <c r="C108" s="374">
        <v>828.56</v>
      </c>
      <c r="D108" s="8"/>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ht="16.5" thickBot="1" x14ac:dyDescent="0.3">
      <c r="A109" s="379" t="s">
        <v>468</v>
      </c>
      <c r="B109" s="378">
        <v>7472</v>
      </c>
      <c r="C109" s="377">
        <v>377.67</v>
      </c>
      <c r="D109" s="8"/>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ht="16.5" thickBot="1" x14ac:dyDescent="0.3">
      <c r="A110" s="376" t="s">
        <v>69</v>
      </c>
      <c r="B110" s="375">
        <v>32</v>
      </c>
      <c r="C110" s="374">
        <v>300</v>
      </c>
      <c r="D110" s="8"/>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ht="16.5" thickBot="1" x14ac:dyDescent="0.3">
      <c r="A111" s="376" t="s">
        <v>452</v>
      </c>
      <c r="B111" s="375">
        <v>7336</v>
      </c>
      <c r="C111" s="374">
        <v>364.01</v>
      </c>
      <c r="D111" s="8"/>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ht="16.5" thickBot="1" x14ac:dyDescent="0.3">
      <c r="A112" s="376" t="s">
        <v>20</v>
      </c>
      <c r="B112" s="375">
        <v>101</v>
      </c>
      <c r="C112" s="374">
        <v>1366.6</v>
      </c>
      <c r="D112" s="8"/>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ht="16.5" thickBot="1" x14ac:dyDescent="0.3">
      <c r="A113" s="376" t="s">
        <v>749</v>
      </c>
      <c r="B113" s="375">
        <v>3</v>
      </c>
      <c r="C113" s="374">
        <v>1317.33</v>
      </c>
      <c r="D113" s="8"/>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ht="16.5" thickBot="1" x14ac:dyDescent="0.3">
      <c r="A114" s="379" t="s">
        <v>469</v>
      </c>
      <c r="B114" s="378">
        <v>23619</v>
      </c>
      <c r="C114" s="377">
        <v>106.39</v>
      </c>
      <c r="D114" s="8"/>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ht="16.5" thickBot="1" x14ac:dyDescent="0.3">
      <c r="A115" s="376" t="s">
        <v>69</v>
      </c>
      <c r="B115" s="375">
        <v>1542</v>
      </c>
      <c r="C115" s="374">
        <v>213.31</v>
      </c>
      <c r="D115" s="8"/>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ht="16.5" thickBot="1" x14ac:dyDescent="0.3">
      <c r="A116" s="376" t="s">
        <v>452</v>
      </c>
      <c r="B116" s="375">
        <v>18767</v>
      </c>
      <c r="C116" s="374">
        <v>109</v>
      </c>
      <c r="D116" s="8"/>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ht="16.5" thickBot="1" x14ac:dyDescent="0.3">
      <c r="A117" s="376" t="s">
        <v>749</v>
      </c>
      <c r="B117" s="375">
        <v>3310</v>
      </c>
      <c r="C117" s="374">
        <v>41.8</v>
      </c>
      <c r="D117" s="8"/>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ht="16.5" thickBot="1" x14ac:dyDescent="0.3">
      <c r="A118" s="379" t="s">
        <v>470</v>
      </c>
      <c r="B118" s="378">
        <v>8954</v>
      </c>
      <c r="C118" s="377">
        <v>473.16</v>
      </c>
      <c r="D118" s="8"/>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ht="16.5" thickBot="1" x14ac:dyDescent="0.3">
      <c r="A119" s="376" t="s">
        <v>69</v>
      </c>
      <c r="B119" s="375">
        <v>93</v>
      </c>
      <c r="C119" s="374">
        <v>268.27</v>
      </c>
      <c r="D119" s="8"/>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ht="16.5" thickBot="1" x14ac:dyDescent="0.3">
      <c r="A120" s="376" t="s">
        <v>452</v>
      </c>
      <c r="B120" s="375">
        <v>8492</v>
      </c>
      <c r="C120" s="374">
        <v>443.63</v>
      </c>
      <c r="D120" s="8"/>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ht="16.5" thickBot="1" x14ac:dyDescent="0.3">
      <c r="A121" s="376" t="s">
        <v>20</v>
      </c>
      <c r="B121" s="375">
        <v>348</v>
      </c>
      <c r="C121" s="374">
        <v>1271.9100000000001</v>
      </c>
      <c r="D121" s="8"/>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ht="16.5" thickBot="1" x14ac:dyDescent="0.3">
      <c r="A122" s="376" t="s">
        <v>749</v>
      </c>
      <c r="B122" s="375">
        <v>21</v>
      </c>
      <c r="C122" s="374">
        <v>84.29</v>
      </c>
      <c r="D122" s="8"/>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ht="16.5" thickBot="1" x14ac:dyDescent="0.3">
      <c r="A123" s="379" t="s">
        <v>471</v>
      </c>
      <c r="B123" s="378">
        <v>47692</v>
      </c>
      <c r="C123" s="377">
        <v>120.07</v>
      </c>
      <c r="D123" s="8"/>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ht="16.5" thickBot="1" x14ac:dyDescent="0.3">
      <c r="A124" s="376" t="s">
        <v>69</v>
      </c>
      <c r="B124" s="375">
        <v>477</v>
      </c>
      <c r="C124" s="374">
        <v>292.22000000000003</v>
      </c>
      <c r="D124" s="8"/>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ht="16.5" thickBot="1" x14ac:dyDescent="0.3">
      <c r="A125" s="376" t="s">
        <v>452</v>
      </c>
      <c r="B125" s="375">
        <v>32849</v>
      </c>
      <c r="C125" s="374">
        <v>126.7</v>
      </c>
      <c r="D125" s="8"/>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ht="16.5" thickBot="1" x14ac:dyDescent="0.3">
      <c r="A126" s="376" t="s">
        <v>20</v>
      </c>
      <c r="B126" s="375">
        <v>2274</v>
      </c>
      <c r="C126" s="374">
        <v>366.1</v>
      </c>
      <c r="D126" s="8"/>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ht="16.5" thickBot="1" x14ac:dyDescent="0.3">
      <c r="A127" s="376" t="s">
        <v>749</v>
      </c>
      <c r="B127" s="375">
        <v>12092</v>
      </c>
      <c r="C127" s="374">
        <v>49.01</v>
      </c>
      <c r="D127" s="8"/>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ht="16.5" thickBot="1" x14ac:dyDescent="0.3">
      <c r="A128" s="379" t="s">
        <v>472</v>
      </c>
      <c r="B128" s="378">
        <v>12938</v>
      </c>
      <c r="C128" s="377">
        <v>206.95</v>
      </c>
      <c r="D128" s="8"/>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ht="16.5" thickBot="1" x14ac:dyDescent="0.3">
      <c r="A129" s="376" t="s">
        <v>69</v>
      </c>
      <c r="B129" s="375">
        <v>243</v>
      </c>
      <c r="C129" s="374">
        <v>826.44</v>
      </c>
      <c r="D129" s="8"/>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ht="16.5" thickBot="1" x14ac:dyDescent="0.3">
      <c r="A130" s="376" t="s">
        <v>452</v>
      </c>
      <c r="B130" s="375">
        <v>10142</v>
      </c>
      <c r="C130" s="374">
        <v>188.3</v>
      </c>
      <c r="D130" s="8"/>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ht="16.5" thickBot="1" x14ac:dyDescent="0.3">
      <c r="A131" s="376" t="s">
        <v>20</v>
      </c>
      <c r="B131" s="375">
        <v>280</v>
      </c>
      <c r="C131" s="374">
        <v>1794.47</v>
      </c>
      <c r="D131" s="8"/>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ht="16.5" thickBot="1" x14ac:dyDescent="0.3">
      <c r="A132" s="376" t="s">
        <v>749</v>
      </c>
      <c r="B132" s="375">
        <v>2273</v>
      </c>
      <c r="C132" s="374">
        <v>28.35</v>
      </c>
      <c r="D132" s="8"/>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ht="16.5" thickBot="1" x14ac:dyDescent="0.3">
      <c r="A133" s="379" t="s">
        <v>473</v>
      </c>
      <c r="B133" s="378">
        <v>17448</v>
      </c>
      <c r="C133" s="377">
        <v>897.02</v>
      </c>
      <c r="D133" s="8"/>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ht="16.5" thickBot="1" x14ac:dyDescent="0.3">
      <c r="A134" s="376" t="s">
        <v>69</v>
      </c>
      <c r="B134" s="375">
        <v>824</v>
      </c>
      <c r="C134" s="374">
        <v>552.88</v>
      </c>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ht="16.5" thickBot="1" x14ac:dyDescent="0.3">
      <c r="A135" s="376" t="s">
        <v>452</v>
      </c>
      <c r="B135" s="375">
        <v>12053</v>
      </c>
      <c r="C135" s="374">
        <v>556.88</v>
      </c>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ht="16.5" thickBot="1" x14ac:dyDescent="0.3">
      <c r="A136" s="376" t="s">
        <v>20</v>
      </c>
      <c r="B136" s="375">
        <v>4533</v>
      </c>
      <c r="C136" s="374">
        <v>1860.96</v>
      </c>
      <c r="M136"/>
    </row>
    <row r="137" spans="1:56" ht="16.5" thickBot="1" x14ac:dyDescent="0.3">
      <c r="A137" s="376" t="s">
        <v>749</v>
      </c>
      <c r="B137" s="375">
        <v>38</v>
      </c>
      <c r="C137" s="374">
        <v>1257.42</v>
      </c>
      <c r="M137"/>
    </row>
    <row r="138" spans="1:56" ht="16.5" thickBot="1" x14ac:dyDescent="0.3">
      <c r="A138" s="379" t="s">
        <v>474</v>
      </c>
      <c r="B138" s="378">
        <v>6133</v>
      </c>
      <c r="C138" s="377">
        <v>718.65</v>
      </c>
    </row>
    <row r="139" spans="1:56" ht="16.5" thickBot="1" x14ac:dyDescent="0.3">
      <c r="A139" s="376" t="s">
        <v>69</v>
      </c>
      <c r="B139" s="375">
        <v>151</v>
      </c>
      <c r="C139" s="374">
        <v>302.04000000000002</v>
      </c>
    </row>
    <row r="140" spans="1:56" ht="16.5" thickBot="1" x14ac:dyDescent="0.3">
      <c r="A140" s="376" t="s">
        <v>452</v>
      </c>
      <c r="B140" s="375">
        <v>5297</v>
      </c>
      <c r="C140" s="374">
        <v>580.99</v>
      </c>
    </row>
    <row r="141" spans="1:56" ht="16.5" thickBot="1" x14ac:dyDescent="0.3">
      <c r="A141" s="376" t="s">
        <v>20</v>
      </c>
      <c r="B141" s="375">
        <v>661</v>
      </c>
      <c r="C141" s="374">
        <v>1914.12</v>
      </c>
    </row>
    <row r="142" spans="1:56" ht="16.5" thickBot="1" x14ac:dyDescent="0.3">
      <c r="A142" s="376" t="s">
        <v>749</v>
      </c>
      <c r="B142" s="375">
        <v>24</v>
      </c>
      <c r="C142" s="374">
        <v>795.46</v>
      </c>
    </row>
    <row r="143" spans="1:56" ht="16.5" thickBot="1" x14ac:dyDescent="0.3">
      <c r="A143" s="379" t="s">
        <v>475</v>
      </c>
      <c r="B143" s="378">
        <v>2796</v>
      </c>
      <c r="C143" s="377">
        <v>1079.44</v>
      </c>
    </row>
    <row r="144" spans="1:56" ht="16.5" thickBot="1" x14ac:dyDescent="0.3">
      <c r="A144" s="376" t="s">
        <v>69</v>
      </c>
      <c r="B144" s="375">
        <v>116</v>
      </c>
      <c r="C144" s="374">
        <v>666.22</v>
      </c>
    </row>
    <row r="145" spans="1:3" ht="16.5" thickBot="1" x14ac:dyDescent="0.3">
      <c r="A145" s="376" t="s">
        <v>452</v>
      </c>
      <c r="B145" s="375">
        <v>2109</v>
      </c>
      <c r="C145" s="374">
        <v>816.87</v>
      </c>
    </row>
    <row r="146" spans="1:3" ht="16.5" thickBot="1" x14ac:dyDescent="0.3">
      <c r="A146" s="376" t="s">
        <v>20</v>
      </c>
      <c r="B146" s="375">
        <v>540</v>
      </c>
      <c r="C146" s="374">
        <v>2157.77</v>
      </c>
    </row>
    <row r="147" spans="1:3" ht="16.5" thickBot="1" x14ac:dyDescent="0.3">
      <c r="A147" s="376" t="s">
        <v>749</v>
      </c>
      <c r="B147" s="375">
        <v>31</v>
      </c>
      <c r="C147" s="374">
        <v>1705.42</v>
      </c>
    </row>
    <row r="148" spans="1:3" ht="16.5" thickBot="1" x14ac:dyDescent="0.3">
      <c r="A148" s="379" t="s">
        <v>516</v>
      </c>
      <c r="B148" s="378">
        <v>5401</v>
      </c>
      <c r="C148" s="377">
        <v>481.36</v>
      </c>
    </row>
    <row r="149" spans="1:3" ht="16.5" thickBot="1" x14ac:dyDescent="0.3">
      <c r="A149" s="376" t="s">
        <v>69</v>
      </c>
      <c r="B149" s="375">
        <v>309</v>
      </c>
      <c r="C149" s="374">
        <v>564.33000000000004</v>
      </c>
    </row>
    <row r="150" spans="1:3" ht="16.5" thickBot="1" x14ac:dyDescent="0.3">
      <c r="A150" s="376" t="s">
        <v>452</v>
      </c>
      <c r="B150" s="375">
        <v>5043</v>
      </c>
      <c r="C150" s="374">
        <v>468.67</v>
      </c>
    </row>
    <row r="151" spans="1:3" ht="16.5" thickBot="1" x14ac:dyDescent="0.3">
      <c r="A151" s="376" t="s">
        <v>20</v>
      </c>
      <c r="B151" s="375">
        <v>41</v>
      </c>
      <c r="C151" s="374">
        <v>1346.51</v>
      </c>
    </row>
    <row r="152" spans="1:3" ht="16.5" thickBot="1" x14ac:dyDescent="0.3">
      <c r="A152" s="376" t="s">
        <v>749</v>
      </c>
      <c r="B152" s="375">
        <v>8</v>
      </c>
      <c r="C152" s="374">
        <v>843.88</v>
      </c>
    </row>
  </sheetData>
  <mergeCells count="11">
    <mergeCell ref="A2:D3"/>
    <mergeCell ref="A27:C27"/>
    <mergeCell ref="A26:C26"/>
    <mergeCell ref="A4:D4"/>
    <mergeCell ref="A1:D1"/>
    <mergeCell ref="A16:C16"/>
    <mergeCell ref="A23:C23"/>
    <mergeCell ref="A24:C24"/>
    <mergeCell ref="A25:C25"/>
    <mergeCell ref="A7:C7"/>
    <mergeCell ref="A14:C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299D-911B-48E9-A7C5-02CD5D126C25}">
  <dimension ref="A1:AX137"/>
  <sheetViews>
    <sheetView showGridLines="0" zoomScale="80" zoomScaleNormal="8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5" customFormat="1" ht="27.75" customHeight="1" x14ac:dyDescent="0.2">
      <c r="A1" s="296" t="s">
        <v>41</v>
      </c>
      <c r="B1" s="296"/>
      <c r="C1" s="296"/>
      <c r="D1" s="296"/>
    </row>
    <row r="2" spans="1:50" s="1" customFormat="1" ht="45.75" customHeight="1" x14ac:dyDescent="0.2">
      <c r="A2" s="336" t="s">
        <v>42</v>
      </c>
      <c r="B2" s="336"/>
      <c r="C2" s="336"/>
      <c r="D2" s="336"/>
      <c r="E2" s="336"/>
      <c r="F2" s="336"/>
      <c r="G2" s="336"/>
      <c r="H2" s="336"/>
      <c r="I2" s="336"/>
      <c r="J2" s="336"/>
      <c r="K2" s="336"/>
      <c r="L2" s="336"/>
      <c r="M2" s="336"/>
      <c r="N2" s="336"/>
      <c r="O2" s="336"/>
      <c r="P2" s="336"/>
      <c r="Q2" s="28"/>
      <c r="R2" s="28"/>
      <c r="S2" s="28"/>
      <c r="T2" s="28"/>
      <c r="U2" s="28"/>
      <c r="V2" s="28"/>
    </row>
    <row r="3" spans="1:50" ht="31.5" customHeight="1" x14ac:dyDescent="0.25">
      <c r="A3" s="298" t="s">
        <v>830</v>
      </c>
      <c r="B3" s="298"/>
      <c r="C3" s="298"/>
      <c r="D3" s="298"/>
      <c r="E3" s="26"/>
      <c r="F3" s="26"/>
      <c r="G3" s="26"/>
      <c r="H3" s="26"/>
      <c r="I3" s="26"/>
      <c r="J3" s="26"/>
      <c r="K3" s="26"/>
      <c r="L3" s="26"/>
      <c r="M3" s="26"/>
      <c r="N3" s="26"/>
      <c r="O3" s="26"/>
      <c r="P3" s="26"/>
      <c r="Q3" s="26"/>
      <c r="R3" s="26"/>
      <c r="S3" s="26"/>
      <c r="T3" s="26"/>
      <c r="U3" s="26"/>
      <c r="V3" s="26"/>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5" customFormat="1" ht="30.75" customHeight="1" x14ac:dyDescent="0.2">
      <c r="A4" s="330"/>
      <c r="B4" s="330"/>
      <c r="C4" s="330"/>
      <c r="D4" s="330"/>
      <c r="E4" s="330"/>
      <c r="F4" s="330"/>
      <c r="G4" s="330"/>
      <c r="H4" s="330"/>
      <c r="I4" s="330"/>
      <c r="J4" s="330"/>
      <c r="K4" s="330"/>
      <c r="L4" s="330"/>
      <c r="M4" s="330"/>
      <c r="N4" s="330"/>
      <c r="O4" s="330"/>
      <c r="P4" s="330"/>
      <c r="Q4" s="330"/>
      <c r="R4" s="330"/>
      <c r="S4" s="330"/>
      <c r="T4" s="330"/>
      <c r="U4" s="330"/>
      <c r="V4" s="330"/>
      <c r="W4" s="165"/>
      <c r="X4" s="165"/>
      <c r="Y4" s="165"/>
      <c r="Z4" s="165"/>
    </row>
    <row r="5" spans="1:50" s="1" customFormat="1" ht="7.5" customHeight="1" thickBot="1" x14ac:dyDescent="0.25">
      <c r="A5" s="166"/>
      <c r="B5" s="166"/>
      <c r="C5" s="166"/>
      <c r="D5" s="166"/>
      <c r="E5" s="166"/>
      <c r="F5" s="166"/>
      <c r="G5" s="166"/>
      <c r="H5" s="166"/>
      <c r="I5" s="166"/>
      <c r="J5" s="166"/>
      <c r="K5" s="166"/>
      <c r="L5" s="166"/>
      <c r="M5" s="166"/>
      <c r="N5" s="166"/>
      <c r="O5" s="166"/>
      <c r="P5" s="166"/>
      <c r="Q5" s="166"/>
      <c r="R5" s="166"/>
      <c r="S5" s="166"/>
      <c r="T5" s="166"/>
      <c r="U5" s="166"/>
      <c r="V5" s="166"/>
      <c r="W5" s="2"/>
      <c r="X5" s="2"/>
      <c r="Y5" s="2"/>
      <c r="Z5" s="2"/>
    </row>
    <row r="6" spans="1:50" s="1" customFormat="1" ht="16.5" customHeight="1" x14ac:dyDescent="0.2">
      <c r="A6" s="331"/>
      <c r="B6" s="332"/>
      <c r="C6" s="332"/>
      <c r="D6" s="332"/>
      <c r="E6" s="332"/>
      <c r="F6" s="332"/>
      <c r="G6" s="332"/>
      <c r="H6" s="332"/>
      <c r="I6" s="332"/>
      <c r="J6" s="332"/>
      <c r="K6" s="332"/>
      <c r="L6" s="332"/>
      <c r="M6" s="332"/>
      <c r="N6" s="332"/>
      <c r="O6" s="332"/>
      <c r="P6" s="332"/>
      <c r="Q6" s="332"/>
      <c r="R6" s="332"/>
      <c r="S6" s="332"/>
      <c r="T6" s="332"/>
      <c r="U6" s="332"/>
      <c r="V6" s="333"/>
      <c r="W6" s="2"/>
      <c r="X6" s="2"/>
      <c r="Y6" s="2"/>
      <c r="Z6" s="2"/>
    </row>
    <row r="7" spans="1:50" s="5" customFormat="1" ht="16.5" customHeight="1" x14ac:dyDescent="0.2">
      <c r="A7" s="35"/>
      <c r="B7" s="167"/>
      <c r="C7" s="167"/>
      <c r="D7" s="167"/>
      <c r="E7" s="167"/>
      <c r="F7" s="167"/>
      <c r="G7" s="167"/>
      <c r="H7" s="167"/>
      <c r="J7" s="168"/>
      <c r="K7" s="168"/>
      <c r="L7" s="168"/>
      <c r="N7" s="167"/>
      <c r="O7" s="167"/>
      <c r="P7" s="167"/>
      <c r="Q7" s="167"/>
      <c r="R7" s="167"/>
      <c r="S7" s="167"/>
      <c r="T7" s="167"/>
      <c r="U7" s="167"/>
      <c r="V7" s="12"/>
      <c r="W7" s="13"/>
      <c r="X7" s="13"/>
      <c r="Y7" s="13"/>
      <c r="Z7" s="13"/>
    </row>
    <row r="8" spans="1:50" s="31" customFormat="1" ht="30.6" customHeight="1" x14ac:dyDescent="0.2">
      <c r="A8" s="312" t="s">
        <v>518</v>
      </c>
      <c r="B8" s="313"/>
      <c r="C8" s="313"/>
      <c r="D8" s="313"/>
      <c r="E8" s="160"/>
      <c r="F8" s="160"/>
      <c r="G8" s="313" t="s">
        <v>511</v>
      </c>
      <c r="H8" s="313"/>
      <c r="I8" s="313"/>
      <c r="J8" s="313"/>
      <c r="K8" s="313"/>
      <c r="M8" s="313" t="s">
        <v>831</v>
      </c>
      <c r="N8" s="313"/>
      <c r="O8" s="313"/>
      <c r="P8" s="313"/>
      <c r="Q8" s="313"/>
      <c r="T8" s="169"/>
      <c r="U8" s="169"/>
      <c r="V8" s="157"/>
      <c r="W8" s="32"/>
      <c r="X8" s="32"/>
      <c r="Y8" s="32"/>
      <c r="Z8" s="32"/>
      <c r="AB8" s="170"/>
      <c r="AC8" s="170"/>
    </row>
    <row r="9" spans="1:50" s="5" customFormat="1" ht="28.35" customHeight="1" x14ac:dyDescent="0.2">
      <c r="A9" s="10" t="s">
        <v>508</v>
      </c>
      <c r="B9" s="151" t="s">
        <v>832</v>
      </c>
      <c r="C9" s="151" t="s">
        <v>115</v>
      </c>
      <c r="D9" s="151" t="s">
        <v>1</v>
      </c>
      <c r="E9" s="167"/>
      <c r="F9" s="167"/>
      <c r="G9" s="334" t="s">
        <v>116</v>
      </c>
      <c r="H9" s="335"/>
      <c r="I9" s="34" t="s">
        <v>832</v>
      </c>
      <c r="J9" s="34" t="s">
        <v>115</v>
      </c>
      <c r="K9" s="34" t="s">
        <v>1</v>
      </c>
      <c r="M9" s="316" t="s">
        <v>113</v>
      </c>
      <c r="N9" s="316"/>
      <c r="O9" s="171" t="s">
        <v>114</v>
      </c>
      <c r="P9" s="167"/>
      <c r="Q9" s="167"/>
      <c r="R9" s="167"/>
      <c r="S9" s="167"/>
      <c r="T9" s="167"/>
      <c r="U9" s="13"/>
      <c r="V9" s="16"/>
      <c r="W9" s="13"/>
      <c r="X9" s="13"/>
      <c r="Y9" s="13"/>
      <c r="Z9" s="13"/>
      <c r="AA9" s="13"/>
      <c r="AB9" s="56"/>
      <c r="AC9" s="56"/>
    </row>
    <row r="10" spans="1:50" s="5" customFormat="1" ht="16.5" customHeight="1" thickBot="1" x14ac:dyDescent="0.25">
      <c r="A10" s="36" t="s">
        <v>1</v>
      </c>
      <c r="B10" s="51">
        <v>0</v>
      </c>
      <c r="C10" s="51">
        <f>SUM(C11:C14)</f>
        <v>25134</v>
      </c>
      <c r="D10" s="51">
        <f>SUM(D11:D14)</f>
        <v>25134</v>
      </c>
      <c r="E10" s="167"/>
      <c r="F10" s="167"/>
      <c r="G10" s="328" t="s">
        <v>833</v>
      </c>
      <c r="H10" s="328"/>
      <c r="I10" s="172">
        <v>50</v>
      </c>
      <c r="J10" s="172">
        <v>34.966203983101998</v>
      </c>
      <c r="K10" s="172">
        <v>34.966992889565198</v>
      </c>
      <c r="M10" s="319" t="s">
        <v>1</v>
      </c>
      <c r="N10" s="319"/>
      <c r="O10" s="173">
        <f>SUM(O11:O12)</f>
        <v>5615</v>
      </c>
      <c r="P10" s="167"/>
      <c r="Q10" s="167"/>
      <c r="R10" s="167"/>
      <c r="S10" s="167"/>
      <c r="T10" s="167"/>
      <c r="U10" s="174"/>
      <c r="V10" s="67"/>
      <c r="W10" s="174"/>
      <c r="X10" s="13"/>
      <c r="Y10" s="13"/>
      <c r="Z10" s="13"/>
      <c r="AA10" s="13"/>
      <c r="AB10" s="56"/>
      <c r="AC10" s="56"/>
    </row>
    <row r="11" spans="1:50" s="5" customFormat="1" ht="13.35" customHeight="1" thickTop="1" x14ac:dyDescent="0.2">
      <c r="A11" s="37" t="s">
        <v>122</v>
      </c>
      <c r="B11" s="175">
        <v>0</v>
      </c>
      <c r="C11" s="175">
        <v>11548</v>
      </c>
      <c r="D11" s="176">
        <f>SUM(B11:C11)</f>
        <v>11548</v>
      </c>
      <c r="E11" s="167"/>
      <c r="F11" s="167"/>
      <c r="G11" s="329"/>
      <c r="H11" s="329"/>
      <c r="I11" s="33"/>
      <c r="J11" s="33"/>
      <c r="K11" s="33"/>
      <c r="M11" s="322" t="s">
        <v>832</v>
      </c>
      <c r="N11" s="322"/>
      <c r="O11" s="177">
        <v>0</v>
      </c>
      <c r="P11" s="167"/>
      <c r="Q11" s="167"/>
      <c r="R11" s="167"/>
      <c r="S11" s="167"/>
      <c r="T11" s="167"/>
      <c r="U11" s="174"/>
      <c r="V11" s="67"/>
      <c r="W11" s="174"/>
      <c r="X11" s="13"/>
      <c r="Y11" s="13"/>
      <c r="Z11" s="13"/>
      <c r="AA11" s="13"/>
      <c r="AB11" s="56"/>
      <c r="AC11" s="56"/>
    </row>
    <row r="12" spans="1:50" s="5" customFormat="1" ht="13.35" customHeight="1" x14ac:dyDescent="0.2">
      <c r="A12" s="38" t="s">
        <v>123</v>
      </c>
      <c r="B12" s="175">
        <v>0</v>
      </c>
      <c r="C12" s="175">
        <v>9967</v>
      </c>
      <c r="D12" s="176">
        <f>SUM(B12:C12)</f>
        <v>9967</v>
      </c>
      <c r="E12" s="167"/>
      <c r="F12" s="167"/>
      <c r="M12" s="308" t="s">
        <v>115</v>
      </c>
      <c r="N12" s="308"/>
      <c r="O12" s="178">
        <v>5615</v>
      </c>
      <c r="P12" s="167"/>
      <c r="Q12" s="167"/>
      <c r="R12" s="167"/>
      <c r="S12" s="167"/>
      <c r="T12" s="167"/>
      <c r="U12" s="174"/>
      <c r="V12" s="67"/>
      <c r="W12" s="174"/>
      <c r="X12" s="13"/>
      <c r="Y12" s="13"/>
      <c r="Z12" s="13"/>
      <c r="AA12" s="13"/>
      <c r="AB12" s="56"/>
      <c r="AC12" s="56"/>
    </row>
    <row r="13" spans="1:50" s="5" customFormat="1" ht="13.35" customHeight="1" x14ac:dyDescent="0.2">
      <c r="A13" s="38" t="s">
        <v>124</v>
      </c>
      <c r="B13" s="175">
        <v>0</v>
      </c>
      <c r="C13" s="175">
        <v>2604</v>
      </c>
      <c r="D13" s="176">
        <f>SUM(B13:C13)</f>
        <v>2604</v>
      </c>
      <c r="E13" s="167"/>
      <c r="F13" s="167"/>
      <c r="G13" s="167"/>
      <c r="H13" s="167"/>
      <c r="I13" s="167"/>
      <c r="J13" s="167"/>
      <c r="K13" s="167"/>
      <c r="R13" s="167"/>
      <c r="S13" s="167"/>
      <c r="T13" s="167"/>
      <c r="U13" s="174"/>
      <c r="V13" s="67"/>
      <c r="W13" s="174"/>
      <c r="X13" s="13"/>
      <c r="Y13" s="13"/>
      <c r="Z13" s="13"/>
      <c r="AA13" s="13"/>
      <c r="AB13" s="56"/>
      <c r="AC13" s="56"/>
    </row>
    <row r="14" spans="1:50" s="5" customFormat="1" ht="13.35" customHeight="1" x14ac:dyDescent="0.2">
      <c r="A14" s="38" t="s">
        <v>0</v>
      </c>
      <c r="B14" s="175">
        <v>0</v>
      </c>
      <c r="C14" s="175">
        <v>1015</v>
      </c>
      <c r="D14" s="176">
        <f>SUM(B14:C14)</f>
        <v>1015</v>
      </c>
      <c r="E14" s="167"/>
      <c r="F14" s="167"/>
      <c r="G14" s="167"/>
      <c r="H14" s="167"/>
      <c r="I14" s="167"/>
      <c r="J14" s="167"/>
      <c r="K14" s="167"/>
      <c r="L14" s="167"/>
      <c r="M14" s="167"/>
      <c r="N14" s="167"/>
      <c r="O14" s="167"/>
      <c r="P14" s="167"/>
      <c r="Q14" s="167"/>
      <c r="R14" s="167"/>
      <c r="S14" s="167"/>
      <c r="T14" s="167"/>
      <c r="U14" s="174"/>
      <c r="V14" s="67"/>
      <c r="W14" s="174"/>
      <c r="X14" s="13"/>
      <c r="Y14" s="13"/>
      <c r="Z14" s="13"/>
      <c r="AA14" s="13"/>
      <c r="AB14" s="56"/>
      <c r="AC14" s="56"/>
    </row>
    <row r="15" spans="1:50" s="5" customFormat="1" ht="16.5" customHeight="1" x14ac:dyDescent="0.2">
      <c r="A15" s="39"/>
      <c r="B15" s="14"/>
      <c r="C15" s="14"/>
      <c r="D15" s="14"/>
      <c r="E15" s="14"/>
      <c r="F15" s="14"/>
      <c r="G15" s="167"/>
      <c r="H15" s="167"/>
      <c r="I15" s="167"/>
      <c r="J15" s="167"/>
      <c r="K15" s="167"/>
      <c r="L15" s="167"/>
      <c r="M15" s="167"/>
      <c r="N15" s="167"/>
      <c r="O15" s="167"/>
      <c r="P15" s="167"/>
      <c r="Q15" s="167"/>
      <c r="R15" s="167"/>
      <c r="S15" s="167"/>
      <c r="T15" s="167"/>
      <c r="U15" s="167"/>
      <c r="V15" s="12"/>
      <c r="W15" s="13"/>
      <c r="X15" s="13"/>
      <c r="Y15" s="13"/>
      <c r="Z15" s="13"/>
      <c r="AA15" s="13"/>
      <c r="AB15" s="56"/>
      <c r="AC15" s="56"/>
      <c r="AK15" s="56"/>
      <c r="AL15" s="56"/>
    </row>
    <row r="16" spans="1:50" s="5" customFormat="1" ht="16.5" customHeight="1" x14ac:dyDescent="0.2">
      <c r="A16" s="309"/>
      <c r="B16" s="310"/>
      <c r="C16" s="310"/>
      <c r="D16" s="310"/>
      <c r="E16" s="310"/>
      <c r="F16" s="310"/>
      <c r="G16" s="310"/>
      <c r="H16" s="310"/>
      <c r="I16" s="310"/>
      <c r="J16" s="310"/>
      <c r="K16" s="310"/>
      <c r="L16" s="310"/>
      <c r="M16" s="310"/>
      <c r="N16" s="310"/>
      <c r="O16" s="310"/>
      <c r="P16" s="310"/>
      <c r="Q16" s="310"/>
      <c r="R16" s="310"/>
      <c r="S16" s="310"/>
      <c r="T16" s="310"/>
      <c r="U16" s="310"/>
      <c r="V16" s="311"/>
      <c r="W16" s="13"/>
      <c r="X16" s="56"/>
      <c r="Y16" s="13"/>
      <c r="Z16" s="13"/>
      <c r="AK16" s="56"/>
    </row>
    <row r="17" spans="1:38" s="5" customFormat="1" ht="16.5" customHeight="1" x14ac:dyDescent="0.2">
      <c r="A17" s="35"/>
      <c r="B17" s="167"/>
      <c r="C17" s="167"/>
      <c r="D17" s="167"/>
      <c r="E17" s="167"/>
      <c r="F17" s="167"/>
      <c r="G17" s="167"/>
      <c r="H17" s="167"/>
      <c r="I17" s="167"/>
      <c r="J17" s="167"/>
      <c r="K17" s="167"/>
      <c r="L17" s="167"/>
      <c r="M17" s="167"/>
      <c r="N17" s="167"/>
      <c r="O17" s="167"/>
      <c r="P17" s="167"/>
      <c r="Q17" s="167"/>
      <c r="R17" s="167"/>
      <c r="S17" s="167"/>
      <c r="T17" s="167"/>
      <c r="U17" s="167"/>
      <c r="V17" s="12"/>
      <c r="W17" s="13"/>
      <c r="X17" s="13"/>
      <c r="Y17" s="13"/>
      <c r="Z17" s="13"/>
      <c r="AF17" s="56"/>
      <c r="AK17" s="56"/>
    </row>
    <row r="18" spans="1:38" s="6" customFormat="1" ht="27.6" customHeight="1" x14ac:dyDescent="0.2">
      <c r="A18" s="312" t="s">
        <v>519</v>
      </c>
      <c r="B18" s="313"/>
      <c r="C18" s="313"/>
      <c r="D18" s="313"/>
      <c r="E18" s="313"/>
      <c r="F18" s="313"/>
      <c r="I18" s="307" t="s">
        <v>834</v>
      </c>
      <c r="J18" s="307"/>
      <c r="K18" s="307"/>
      <c r="L18" s="307"/>
      <c r="M18" s="307"/>
      <c r="N18" s="307"/>
      <c r="O18" s="307"/>
      <c r="P18" s="307"/>
      <c r="Q18" s="307"/>
      <c r="R18" s="307"/>
      <c r="S18" s="307"/>
      <c r="T18" s="307"/>
      <c r="U18" s="307"/>
      <c r="V18" s="325"/>
      <c r="W18" s="15"/>
      <c r="X18" s="15"/>
      <c r="Y18" s="15"/>
      <c r="AE18" s="5"/>
      <c r="AF18" s="56"/>
      <c r="AG18" s="5"/>
      <c r="AH18" s="5"/>
      <c r="AI18" s="5"/>
      <c r="AJ18" s="5"/>
      <c r="AK18" s="5"/>
      <c r="AL18" s="56"/>
    </row>
    <row r="19" spans="1:38" s="1" customFormat="1" ht="28.7" customHeight="1" x14ac:dyDescent="0.2">
      <c r="A19" s="151" t="s">
        <v>118</v>
      </c>
      <c r="B19" s="151" t="s">
        <v>73</v>
      </c>
      <c r="C19" s="151" t="s">
        <v>119</v>
      </c>
      <c r="D19" s="151" t="s">
        <v>56</v>
      </c>
      <c r="E19" s="151" t="s">
        <v>120</v>
      </c>
      <c r="F19" s="151" t="s">
        <v>1</v>
      </c>
      <c r="I19" s="151" t="s">
        <v>125</v>
      </c>
      <c r="J19" s="151" t="s">
        <v>126</v>
      </c>
      <c r="K19" s="151" t="s">
        <v>127</v>
      </c>
      <c r="L19" s="151" t="s">
        <v>128</v>
      </c>
      <c r="M19" s="151" t="s">
        <v>129</v>
      </c>
      <c r="N19" s="151" t="s">
        <v>130</v>
      </c>
      <c r="O19" s="151" t="s">
        <v>131</v>
      </c>
      <c r="P19" s="151" t="s">
        <v>132</v>
      </c>
      <c r="Q19" s="151" t="s">
        <v>133</v>
      </c>
      <c r="R19" s="151" t="s">
        <v>134</v>
      </c>
      <c r="S19" s="151" t="s">
        <v>136</v>
      </c>
      <c r="T19" s="151" t="s">
        <v>137</v>
      </c>
      <c r="U19" s="151" t="s">
        <v>138</v>
      </c>
      <c r="V19" s="151" t="s">
        <v>1</v>
      </c>
      <c r="W19" s="17"/>
      <c r="X19" s="63"/>
      <c r="Y19" s="63"/>
      <c r="Z19" s="179"/>
      <c r="AA19" s="180"/>
      <c r="AB19" s="58"/>
      <c r="AC19" s="58"/>
      <c r="AD19" s="58"/>
      <c r="AE19" s="66"/>
      <c r="AF19" s="58"/>
      <c r="AG19" s="58"/>
      <c r="AH19" s="58"/>
      <c r="AI19" s="58"/>
      <c r="AJ19" s="58"/>
      <c r="AK19" s="58"/>
    </row>
    <row r="20" spans="1:38" s="1" customFormat="1" ht="18" customHeight="1" thickBot="1" x14ac:dyDescent="0.25">
      <c r="A20" s="36" t="s">
        <v>1</v>
      </c>
      <c r="B20" s="51">
        <f>SUM(B21:B23)</f>
        <v>7609</v>
      </c>
      <c r="C20" s="48">
        <f>IF(ISERROR(B20/F20),0,B20/F20)</f>
        <v>0.30273732792233626</v>
      </c>
      <c r="D20" s="51">
        <f>SUM(D21:D23)</f>
        <v>17525</v>
      </c>
      <c r="E20" s="48">
        <f>IF(ISERROR(D20/F20),0,D20/F20)</f>
        <v>0.69726267207766368</v>
      </c>
      <c r="F20" s="51">
        <f>B20+D20</f>
        <v>25134</v>
      </c>
      <c r="I20" s="11" t="s">
        <v>1</v>
      </c>
      <c r="J20" s="52">
        <f t="shared" ref="J20:U20" si="0">SUM(J21:J22)</f>
        <v>28669</v>
      </c>
      <c r="K20" s="53">
        <f t="shared" si="0"/>
        <v>30326</v>
      </c>
      <c r="L20" s="52">
        <f t="shared" si="0"/>
        <v>30422</v>
      </c>
      <c r="M20" s="52">
        <f t="shared" si="0"/>
        <v>25598</v>
      </c>
      <c r="N20" s="52">
        <f t="shared" si="0"/>
        <v>25631</v>
      </c>
      <c r="O20" s="52">
        <f t="shared" si="0"/>
        <v>31040</v>
      </c>
      <c r="P20" s="52">
        <f t="shared" si="0"/>
        <v>25405</v>
      </c>
      <c r="Q20" s="52">
        <f t="shared" si="0"/>
        <v>26134</v>
      </c>
      <c r="R20" s="52">
        <f t="shared" si="0"/>
        <v>21483</v>
      </c>
      <c r="S20" s="52">
        <f t="shared" si="0"/>
        <v>21680</v>
      </c>
      <c r="T20" s="52">
        <f t="shared" si="0"/>
        <v>24781</v>
      </c>
      <c r="U20" s="52">
        <f t="shared" si="0"/>
        <v>15810</v>
      </c>
      <c r="V20" s="50">
        <f>SUM(J20:U20)</f>
        <v>306979</v>
      </c>
      <c r="W20" s="17"/>
      <c r="X20" s="17"/>
      <c r="Y20" s="63"/>
      <c r="Z20" s="63"/>
      <c r="AA20" s="58"/>
      <c r="AB20" s="58"/>
      <c r="AC20" s="58"/>
      <c r="AD20" s="58"/>
      <c r="AE20" s="66"/>
      <c r="AF20" s="58"/>
      <c r="AG20" s="58"/>
    </row>
    <row r="21" spans="1:38" s="1" customFormat="1" ht="15" customHeight="1" thickTop="1" x14ac:dyDescent="0.2">
      <c r="A21" s="37" t="s">
        <v>60</v>
      </c>
      <c r="B21" s="181">
        <v>5454</v>
      </c>
      <c r="C21" s="46">
        <f>IF(ISERROR(B21/F21),0,B21/F21)</f>
        <v>0.84821150855365479</v>
      </c>
      <c r="D21" s="181">
        <v>976</v>
      </c>
      <c r="E21" s="46">
        <f>IF(ISERROR(D21/F21),0,D21/F21)</f>
        <v>0.15178849144634526</v>
      </c>
      <c r="F21" s="152">
        <f>B21+D21</f>
        <v>6430</v>
      </c>
      <c r="I21" s="152" t="s">
        <v>56</v>
      </c>
      <c r="J21" s="182">
        <v>24341</v>
      </c>
      <c r="K21" s="182">
        <v>26119</v>
      </c>
      <c r="L21" s="182">
        <v>26747</v>
      </c>
      <c r="M21" s="182">
        <v>22123</v>
      </c>
      <c r="N21" s="182">
        <v>21906</v>
      </c>
      <c r="O21" s="182">
        <v>25813</v>
      </c>
      <c r="P21" s="182">
        <v>20308</v>
      </c>
      <c r="Q21" s="182">
        <v>20944</v>
      </c>
      <c r="R21" s="182">
        <v>16441</v>
      </c>
      <c r="S21" s="182">
        <v>16219</v>
      </c>
      <c r="T21" s="182">
        <v>18195</v>
      </c>
      <c r="U21" s="182">
        <v>10956</v>
      </c>
      <c r="V21" s="49">
        <f>SUM(J21:U21)</f>
        <v>250112</v>
      </c>
      <c r="W21" s="17"/>
      <c r="X21" s="76"/>
      <c r="Y21" s="76"/>
      <c r="Z21" s="63"/>
      <c r="AA21" s="58"/>
      <c r="AB21" s="66"/>
      <c r="AC21" s="66"/>
      <c r="AD21" s="66"/>
      <c r="AE21" s="66"/>
      <c r="AF21" s="66"/>
      <c r="AG21" s="66"/>
      <c r="AH21" s="66"/>
      <c r="AI21" s="66"/>
      <c r="AJ21" s="66"/>
      <c r="AK21" s="66"/>
      <c r="AL21" s="66"/>
    </row>
    <row r="22" spans="1:38" s="1" customFormat="1" ht="15" customHeight="1" x14ac:dyDescent="0.2">
      <c r="A22" s="38" t="s">
        <v>92</v>
      </c>
      <c r="B22" s="183">
        <v>1695</v>
      </c>
      <c r="C22" s="47">
        <f>IF(ISERROR(B22/F22),0,B22/F22)</f>
        <v>0.83088235294117652</v>
      </c>
      <c r="D22" s="183">
        <v>345</v>
      </c>
      <c r="E22" s="47">
        <f>IF(ISERROR(D22/F22),0,D22/F22)</f>
        <v>0.16911764705882354</v>
      </c>
      <c r="F22" s="153">
        <f>B22+D22</f>
        <v>2040</v>
      </c>
      <c r="I22" s="153" t="s">
        <v>517</v>
      </c>
      <c r="J22" s="184">
        <v>4328</v>
      </c>
      <c r="K22" s="184">
        <v>4207</v>
      </c>
      <c r="L22" s="184">
        <v>3675</v>
      </c>
      <c r="M22" s="184">
        <v>3475</v>
      </c>
      <c r="N22" s="184">
        <v>3725</v>
      </c>
      <c r="O22" s="184">
        <v>5227</v>
      </c>
      <c r="P22" s="184">
        <v>5097</v>
      </c>
      <c r="Q22" s="184">
        <v>5190</v>
      </c>
      <c r="R22" s="184">
        <v>5042</v>
      </c>
      <c r="S22" s="184">
        <v>5461</v>
      </c>
      <c r="T22" s="184">
        <v>6586</v>
      </c>
      <c r="U22" s="184">
        <v>4854</v>
      </c>
      <c r="V22" s="74">
        <f>SUM(J22:U22)</f>
        <v>56867</v>
      </c>
      <c r="W22" s="17"/>
      <c r="X22" s="76"/>
      <c r="Y22" s="76"/>
      <c r="Z22" s="76"/>
      <c r="AA22" s="66"/>
      <c r="AB22" s="66"/>
      <c r="AC22" s="66"/>
      <c r="AD22" s="66"/>
      <c r="AE22" s="66"/>
      <c r="AF22" s="66"/>
      <c r="AG22" s="66"/>
      <c r="AH22" s="66"/>
      <c r="AI22" s="66"/>
      <c r="AJ22" s="66"/>
      <c r="AK22" s="66"/>
      <c r="AL22" s="66"/>
    </row>
    <row r="23" spans="1:38" s="1" customFormat="1" ht="15" customHeight="1" x14ac:dyDescent="0.2">
      <c r="A23" s="38" t="s">
        <v>121</v>
      </c>
      <c r="B23" s="183">
        <v>460</v>
      </c>
      <c r="C23" s="47">
        <f>IF(ISERROR(B23/F23),0,B23/F23)</f>
        <v>2.7604416706673067E-2</v>
      </c>
      <c r="D23" s="183">
        <v>16204</v>
      </c>
      <c r="E23" s="47">
        <f>IF(ISERROR(D23/F23),0,D23/F23)</f>
        <v>0.97239558329332698</v>
      </c>
      <c r="F23" s="153">
        <f>B23+D23</f>
        <v>16664</v>
      </c>
      <c r="T23" s="13"/>
      <c r="U23" s="13"/>
      <c r="V23" s="16"/>
      <c r="W23" s="17"/>
      <c r="X23" s="76"/>
      <c r="Y23" s="76"/>
      <c r="Z23" s="76"/>
      <c r="AA23" s="66"/>
      <c r="AB23" s="66"/>
      <c r="AC23" s="66"/>
      <c r="AD23" s="66"/>
      <c r="AE23" s="66"/>
      <c r="AF23" s="66"/>
      <c r="AG23" s="66"/>
      <c r="AH23" s="66"/>
      <c r="AI23" s="66"/>
      <c r="AJ23" s="66"/>
      <c r="AK23" s="66"/>
      <c r="AL23" s="66"/>
    </row>
    <row r="24" spans="1:38" s="1" customFormat="1" ht="12" x14ac:dyDescent="0.2">
      <c r="A24" s="40"/>
      <c r="T24" s="13"/>
      <c r="U24" s="13"/>
      <c r="V24" s="16"/>
      <c r="W24" s="17"/>
      <c r="X24" s="17"/>
      <c r="Y24" s="76"/>
      <c r="Z24" s="76"/>
      <c r="AA24" s="66"/>
      <c r="AB24" s="66"/>
      <c r="AC24" s="66"/>
      <c r="AD24" s="66"/>
      <c r="AE24" s="66"/>
      <c r="AF24" s="66"/>
      <c r="AG24" s="66"/>
      <c r="AH24" s="66"/>
      <c r="AK24" s="66"/>
      <c r="AL24" s="66"/>
    </row>
    <row r="25" spans="1:38" s="5" customFormat="1" ht="16.5" customHeight="1" x14ac:dyDescent="0.2">
      <c r="A25" s="309"/>
      <c r="B25" s="310"/>
      <c r="C25" s="310"/>
      <c r="D25" s="310"/>
      <c r="E25" s="310"/>
      <c r="F25" s="310"/>
      <c r="G25" s="310"/>
      <c r="H25" s="310"/>
      <c r="I25" s="310"/>
      <c r="J25" s="310"/>
      <c r="K25" s="310"/>
      <c r="L25" s="310"/>
      <c r="M25" s="310"/>
      <c r="N25" s="310"/>
      <c r="O25" s="310"/>
      <c r="P25" s="310"/>
      <c r="Q25" s="310"/>
      <c r="R25" s="310"/>
      <c r="S25" s="310"/>
      <c r="T25" s="310"/>
      <c r="U25" s="310"/>
      <c r="V25" s="311"/>
      <c r="W25" s="13"/>
      <c r="X25" s="13"/>
      <c r="Y25" s="13"/>
      <c r="Z25" s="174"/>
      <c r="AA25" s="56"/>
      <c r="AB25" s="56"/>
      <c r="AC25" s="56"/>
      <c r="AD25" s="56"/>
      <c r="AE25" s="56"/>
      <c r="AF25" s="56"/>
      <c r="AG25" s="56"/>
    </row>
    <row r="26" spans="1:38" s="1" customFormat="1" ht="12" x14ac:dyDescent="0.2">
      <c r="A26" s="40"/>
      <c r="T26" s="13"/>
      <c r="U26" s="13"/>
      <c r="V26" s="16"/>
      <c r="W26" s="17"/>
      <c r="X26" s="17"/>
      <c r="Y26" s="17"/>
      <c r="Z26" s="76"/>
      <c r="AA26" s="66"/>
      <c r="AB26" s="66"/>
      <c r="AC26" s="66"/>
      <c r="AG26" s="66"/>
    </row>
    <row r="27" spans="1:38" s="5" customFormat="1" ht="21.6" customHeight="1" x14ac:dyDescent="0.2">
      <c r="A27" s="326" t="s">
        <v>835</v>
      </c>
      <c r="B27" s="327"/>
      <c r="C27" s="327"/>
      <c r="D27" s="327"/>
      <c r="E27" s="327"/>
      <c r="F27" s="185"/>
      <c r="H27" s="327" t="s">
        <v>836</v>
      </c>
      <c r="I27" s="327"/>
      <c r="J27" s="327"/>
      <c r="K27" s="327"/>
      <c r="L27" s="327"/>
      <c r="M27" s="185"/>
      <c r="N27" s="327" t="s">
        <v>837</v>
      </c>
      <c r="O27" s="327"/>
      <c r="P27" s="327"/>
      <c r="Q27" s="327"/>
      <c r="R27" s="327"/>
      <c r="S27" s="185"/>
      <c r="V27" s="186"/>
      <c r="W27" s="187"/>
      <c r="X27" s="188"/>
      <c r="Y27" s="188"/>
      <c r="Z27" s="188"/>
      <c r="AA27" s="62"/>
      <c r="AB27" s="62"/>
      <c r="AC27" s="62"/>
      <c r="AD27" s="62"/>
      <c r="AE27" s="56"/>
      <c r="AF27" s="56"/>
      <c r="AG27" s="56"/>
      <c r="AH27" s="62"/>
      <c r="AI27" s="62"/>
    </row>
    <row r="28" spans="1:38" s="1" customFormat="1" ht="37.5" customHeight="1" x14ac:dyDescent="0.2">
      <c r="A28" s="151" t="s">
        <v>140</v>
      </c>
      <c r="B28" s="151" t="s">
        <v>60</v>
      </c>
      <c r="C28" s="151" t="s">
        <v>92</v>
      </c>
      <c r="D28" s="151" t="s">
        <v>121</v>
      </c>
      <c r="E28" s="151" t="s">
        <v>1</v>
      </c>
      <c r="H28" s="316" t="s">
        <v>140</v>
      </c>
      <c r="I28" s="316"/>
      <c r="J28" s="171" t="s">
        <v>1</v>
      </c>
      <c r="K28" s="13"/>
      <c r="L28" s="13"/>
      <c r="M28" s="13"/>
      <c r="N28" s="317"/>
      <c r="O28" s="318"/>
      <c r="P28" s="189" t="s">
        <v>135</v>
      </c>
      <c r="U28" s="13"/>
      <c r="V28" s="41"/>
      <c r="W28" s="17"/>
      <c r="X28" s="17"/>
      <c r="Y28" s="17"/>
      <c r="Z28" s="66"/>
      <c r="AD28" s="66"/>
      <c r="AE28" s="66"/>
      <c r="AF28" s="66"/>
      <c r="AG28" s="66"/>
    </row>
    <row r="29" spans="1:38" s="1" customFormat="1" ht="15" customHeight="1" thickBot="1" x14ac:dyDescent="0.25">
      <c r="A29" s="36" t="s">
        <v>1</v>
      </c>
      <c r="B29" s="51">
        <f>SUM(B30:B31)</f>
        <v>42323</v>
      </c>
      <c r="C29" s="51">
        <f>SUM(C30:C31)</f>
        <v>12233</v>
      </c>
      <c r="D29" s="51">
        <f>SUM(D30:D31)</f>
        <v>252423</v>
      </c>
      <c r="E29" s="53">
        <f>SUM(B29:D29)</f>
        <v>306979</v>
      </c>
      <c r="H29" s="319" t="s">
        <v>1</v>
      </c>
      <c r="I29" s="319"/>
      <c r="J29" s="190">
        <f>SUM(J30:J31)</f>
        <v>246080</v>
      </c>
      <c r="K29" s="13"/>
      <c r="L29" s="13"/>
      <c r="M29" s="13"/>
      <c r="N29" s="320" t="s">
        <v>1</v>
      </c>
      <c r="O29" s="321"/>
      <c r="P29" s="191">
        <v>69019</v>
      </c>
      <c r="U29" s="174"/>
      <c r="V29" s="75"/>
      <c r="W29" s="17"/>
      <c r="X29" s="76"/>
      <c r="Y29" s="76"/>
      <c r="Z29" s="66"/>
      <c r="AA29" s="66"/>
      <c r="AB29" s="66"/>
      <c r="AC29" s="66"/>
      <c r="AD29" s="66"/>
      <c r="AE29" s="66"/>
      <c r="AF29" s="66"/>
      <c r="AG29" s="66"/>
      <c r="AH29" s="66"/>
      <c r="AI29" s="66"/>
      <c r="AJ29" s="66"/>
    </row>
    <row r="30" spans="1:38" s="1" customFormat="1" ht="15" customHeight="1" thickTop="1" x14ac:dyDescent="0.2">
      <c r="A30" s="37" t="s">
        <v>832</v>
      </c>
      <c r="B30" s="181">
        <v>54</v>
      </c>
      <c r="C30" s="181">
        <v>24</v>
      </c>
      <c r="D30" s="181">
        <v>17035</v>
      </c>
      <c r="E30" s="152">
        <f>SUM(B30:D30)</f>
        <v>17113</v>
      </c>
      <c r="F30" s="5"/>
      <c r="G30" s="5"/>
      <c r="H30" s="322" t="s">
        <v>832</v>
      </c>
      <c r="I30" s="322"/>
      <c r="J30" s="177">
        <v>26641</v>
      </c>
      <c r="K30" s="13"/>
      <c r="L30" s="13"/>
      <c r="M30" s="13"/>
      <c r="N30" s="323" t="s">
        <v>838</v>
      </c>
      <c r="O30" s="324"/>
      <c r="P30" s="177">
        <v>200</v>
      </c>
      <c r="U30" s="174"/>
      <c r="V30" s="75"/>
      <c r="W30" s="17"/>
      <c r="X30" s="76"/>
      <c r="Y30" s="76"/>
      <c r="Z30" s="66"/>
      <c r="AA30" s="66"/>
      <c r="AB30" s="66"/>
      <c r="AC30" s="66"/>
      <c r="AD30" s="66"/>
      <c r="AE30" s="66"/>
      <c r="AF30" s="66"/>
      <c r="AG30" s="66"/>
      <c r="AH30" s="66"/>
      <c r="AI30" s="66"/>
      <c r="AJ30" s="66"/>
    </row>
    <row r="31" spans="1:38" s="1" customFormat="1" ht="14.45" customHeight="1" x14ac:dyDescent="0.2">
      <c r="A31" s="38" t="s">
        <v>115</v>
      </c>
      <c r="B31" s="183">
        <v>42269</v>
      </c>
      <c r="C31" s="183">
        <v>12209</v>
      </c>
      <c r="D31" s="183">
        <v>235388</v>
      </c>
      <c r="E31" s="152">
        <f>SUM(B31:D31)</f>
        <v>289866</v>
      </c>
      <c r="F31" s="5"/>
      <c r="G31" s="5"/>
      <c r="H31" s="308" t="s">
        <v>115</v>
      </c>
      <c r="I31" s="308"/>
      <c r="J31" s="178">
        <v>219439</v>
      </c>
      <c r="K31" s="13"/>
      <c r="L31" s="13"/>
      <c r="M31" s="13"/>
      <c r="N31" s="13"/>
      <c r="O31" s="13"/>
      <c r="P31" s="13"/>
      <c r="Q31" s="13"/>
      <c r="R31" s="13"/>
      <c r="U31" s="174"/>
      <c r="V31" s="75"/>
      <c r="W31" s="17"/>
      <c r="X31" s="76"/>
      <c r="Y31" s="76"/>
      <c r="Z31" s="66"/>
      <c r="AA31" s="66"/>
      <c r="AB31" s="66"/>
      <c r="AC31" s="66"/>
      <c r="AD31" s="66"/>
      <c r="AE31" s="66"/>
      <c r="AF31" s="66"/>
      <c r="AG31" s="66"/>
      <c r="AH31" s="66"/>
      <c r="AI31" s="66"/>
      <c r="AJ31" s="66"/>
    </row>
    <row r="32" spans="1:38" s="1" customFormat="1" ht="12" x14ac:dyDescent="0.2">
      <c r="A32" s="40"/>
      <c r="F32" s="5"/>
      <c r="G32" s="5"/>
      <c r="H32" s="5"/>
      <c r="K32" s="5"/>
      <c r="L32" s="13"/>
      <c r="M32" s="13"/>
      <c r="N32" s="13"/>
      <c r="O32" s="13"/>
      <c r="P32" s="13"/>
      <c r="Q32" s="13"/>
      <c r="R32" s="13"/>
      <c r="S32" s="13"/>
      <c r="T32" s="13"/>
      <c r="U32" s="174"/>
      <c r="V32" s="16"/>
      <c r="W32" s="17"/>
      <c r="X32" s="76"/>
      <c r="Y32" s="76"/>
      <c r="Z32" s="76"/>
      <c r="AA32" s="66"/>
      <c r="AB32" s="66"/>
      <c r="AC32" s="66"/>
      <c r="AD32" s="66"/>
      <c r="AE32" s="66"/>
      <c r="AF32" s="66"/>
      <c r="AG32" s="66"/>
    </row>
    <row r="33" spans="1:45" s="5" customFormat="1" ht="16.5" customHeight="1" x14ac:dyDescent="0.2">
      <c r="A33" s="309"/>
      <c r="B33" s="310"/>
      <c r="C33" s="310"/>
      <c r="D33" s="310"/>
      <c r="E33" s="310"/>
      <c r="F33" s="310"/>
      <c r="G33" s="310"/>
      <c r="H33" s="310"/>
      <c r="I33" s="310"/>
      <c r="J33" s="310"/>
      <c r="K33" s="310"/>
      <c r="L33" s="310"/>
      <c r="M33" s="310"/>
      <c r="N33" s="310"/>
      <c r="O33" s="310"/>
      <c r="P33" s="310"/>
      <c r="Q33" s="310"/>
      <c r="R33" s="310"/>
      <c r="S33" s="310"/>
      <c r="T33" s="310"/>
      <c r="U33" s="310"/>
      <c r="V33" s="311"/>
      <c r="W33" s="13"/>
      <c r="X33" s="13"/>
      <c r="Y33" s="13"/>
      <c r="Z33" s="174"/>
      <c r="AA33" s="56"/>
      <c r="AB33" s="56"/>
      <c r="AC33" s="56"/>
      <c r="AD33" s="56"/>
      <c r="AE33" s="56"/>
      <c r="AF33" s="56"/>
      <c r="AG33" s="56"/>
    </row>
    <row r="34" spans="1:45" s="1" customFormat="1" ht="12" x14ac:dyDescent="0.2">
      <c r="A34" s="40"/>
      <c r="F34" s="5"/>
      <c r="G34" s="5"/>
      <c r="H34" s="5"/>
      <c r="I34" s="66"/>
      <c r="K34" s="5"/>
      <c r="L34" s="13"/>
      <c r="M34" s="13"/>
      <c r="N34" s="13"/>
      <c r="O34" s="13"/>
      <c r="P34" s="13"/>
      <c r="Q34" s="13"/>
      <c r="R34" s="13"/>
      <c r="S34" s="13"/>
      <c r="T34" s="13"/>
      <c r="U34" s="13"/>
      <c r="V34" s="192"/>
      <c r="W34" s="17"/>
      <c r="X34" s="17"/>
      <c r="Y34" s="17"/>
      <c r="Z34" s="76"/>
      <c r="AA34" s="66"/>
      <c r="AB34" s="66"/>
      <c r="AC34" s="66"/>
      <c r="AD34" s="66"/>
      <c r="AE34" s="66"/>
    </row>
    <row r="35" spans="1:45" s="1" customFormat="1" ht="12" x14ac:dyDescent="0.2">
      <c r="A35" s="40"/>
      <c r="F35" s="5"/>
      <c r="G35" s="5"/>
      <c r="H35" s="5"/>
      <c r="I35" s="58"/>
      <c r="J35" s="58"/>
      <c r="K35" s="62"/>
      <c r="L35" s="193"/>
      <c r="M35" s="193"/>
      <c r="N35" s="193"/>
      <c r="O35" s="193"/>
      <c r="P35" s="193"/>
      <c r="Q35" s="193"/>
      <c r="R35" s="193"/>
      <c r="S35" s="193"/>
      <c r="T35" s="13"/>
      <c r="U35" s="13"/>
      <c r="V35" s="16"/>
      <c r="W35" s="17"/>
      <c r="X35" s="17"/>
      <c r="Y35" s="17"/>
      <c r="Z35" s="76"/>
      <c r="AB35" s="66"/>
      <c r="AC35" s="66"/>
      <c r="AE35" s="66"/>
    </row>
    <row r="36" spans="1:45" s="1" customFormat="1" ht="22.5" customHeight="1" x14ac:dyDescent="0.2">
      <c r="A36" s="312" t="s">
        <v>839</v>
      </c>
      <c r="B36" s="313"/>
      <c r="C36" s="313"/>
      <c r="D36" s="313"/>
      <c r="E36" s="313"/>
      <c r="F36" s="185"/>
      <c r="G36" s="5"/>
      <c r="H36" s="5"/>
      <c r="I36" s="5"/>
      <c r="J36" s="5"/>
      <c r="K36" s="5"/>
      <c r="L36" s="5"/>
      <c r="M36" s="5"/>
      <c r="N36" s="5"/>
      <c r="O36" s="5"/>
      <c r="P36" s="5"/>
      <c r="Q36" s="5"/>
      <c r="R36" s="56"/>
      <c r="S36" s="5"/>
      <c r="T36" s="5"/>
      <c r="U36" s="5"/>
      <c r="V36" s="194"/>
      <c r="W36" s="17"/>
      <c r="X36" s="17"/>
      <c r="Y36" s="17"/>
      <c r="Z36" s="76"/>
      <c r="AB36" s="66"/>
      <c r="AC36" s="66"/>
      <c r="AE36" s="66"/>
    </row>
    <row r="37" spans="1:45" s="1" customFormat="1" ht="38.450000000000003" customHeight="1" x14ac:dyDescent="0.2">
      <c r="A37" s="42" t="s">
        <v>139</v>
      </c>
      <c r="B37" s="151" t="s">
        <v>118</v>
      </c>
      <c r="C37" s="151" t="s">
        <v>126</v>
      </c>
      <c r="D37" s="151" t="s">
        <v>127</v>
      </c>
      <c r="E37" s="151" t="s">
        <v>128</v>
      </c>
      <c r="F37" s="151" t="s">
        <v>129</v>
      </c>
      <c r="G37" s="151" t="s">
        <v>130</v>
      </c>
      <c r="H37" s="151" t="s">
        <v>131</v>
      </c>
      <c r="I37" s="151" t="s">
        <v>132</v>
      </c>
      <c r="J37" s="151" t="s">
        <v>133</v>
      </c>
      <c r="K37" s="151" t="s">
        <v>134</v>
      </c>
      <c r="L37" s="151" t="s">
        <v>136</v>
      </c>
      <c r="M37" s="151" t="s">
        <v>137</v>
      </c>
      <c r="N37" s="151" t="s">
        <v>138</v>
      </c>
      <c r="O37" s="151" t="s">
        <v>1</v>
      </c>
      <c r="P37" s="5"/>
      <c r="Q37" s="5"/>
      <c r="R37" s="56"/>
      <c r="S37" s="5"/>
      <c r="T37" s="5"/>
      <c r="U37" s="5"/>
      <c r="V37" s="194"/>
      <c r="W37" s="5"/>
      <c r="X37" s="5"/>
      <c r="Y37" s="5"/>
      <c r="Z37" s="5"/>
      <c r="AA37" s="5"/>
      <c r="AB37" s="5"/>
      <c r="AC37" s="5"/>
      <c r="AD37" s="17"/>
      <c r="AE37" s="17"/>
      <c r="AI37" s="66"/>
      <c r="AJ37" s="66"/>
      <c r="AL37" s="66"/>
    </row>
    <row r="38" spans="1:45" s="1" customFormat="1" ht="15.75" customHeight="1" thickBot="1" x14ac:dyDescent="0.25">
      <c r="A38" s="195" t="s">
        <v>1</v>
      </c>
      <c r="B38" s="51"/>
      <c r="C38" s="154">
        <f t="shared" ref="C38:N38" si="1">SUM(C39,C51,C55,C59)</f>
        <v>21765</v>
      </c>
      <c r="D38" s="154">
        <f t="shared" si="1"/>
        <v>27501</v>
      </c>
      <c r="E38" s="154">
        <f t="shared" si="1"/>
        <v>27986</v>
      </c>
      <c r="F38" s="154">
        <f t="shared" si="1"/>
        <v>23956</v>
      </c>
      <c r="G38" s="154">
        <f t="shared" si="1"/>
        <v>24917</v>
      </c>
      <c r="H38" s="154">
        <f t="shared" si="1"/>
        <v>24958</v>
      </c>
      <c r="I38" s="154">
        <f t="shared" si="1"/>
        <v>18419</v>
      </c>
      <c r="J38" s="154">
        <f t="shared" si="1"/>
        <v>16689</v>
      </c>
      <c r="K38" s="154">
        <f t="shared" si="1"/>
        <v>18319</v>
      </c>
      <c r="L38" s="154">
        <f t="shared" si="1"/>
        <v>15558</v>
      </c>
      <c r="M38" s="154">
        <f t="shared" si="1"/>
        <v>15103</v>
      </c>
      <c r="N38" s="154">
        <f t="shared" si="1"/>
        <v>10909</v>
      </c>
      <c r="O38" s="196">
        <f>SUM(C38:N38)</f>
        <v>246080</v>
      </c>
      <c r="P38" s="5"/>
      <c r="Q38" s="5"/>
      <c r="R38" s="56"/>
      <c r="S38" s="5"/>
      <c r="T38" s="5"/>
      <c r="U38" s="56"/>
      <c r="V38" s="197"/>
      <c r="W38" s="56"/>
      <c r="X38" s="56"/>
      <c r="Y38" s="56"/>
      <c r="Z38" s="56"/>
      <c r="AA38" s="56"/>
      <c r="AB38" s="56"/>
      <c r="AC38" s="56"/>
      <c r="AD38" s="76"/>
      <c r="AE38" s="76"/>
      <c r="AF38" s="66"/>
      <c r="AG38" s="66"/>
      <c r="AH38" s="66"/>
      <c r="AI38" s="66"/>
      <c r="AJ38" s="66"/>
      <c r="AL38" s="66"/>
      <c r="AP38" s="66"/>
      <c r="AQ38" s="66"/>
      <c r="AR38" s="66"/>
      <c r="AS38" s="66"/>
    </row>
    <row r="39" spans="1:45" s="1" customFormat="1" ht="15" customHeight="1" thickTop="1" x14ac:dyDescent="0.2">
      <c r="A39" s="198" t="s">
        <v>482</v>
      </c>
      <c r="B39" s="198" t="s">
        <v>1</v>
      </c>
      <c r="C39" s="199">
        <f t="shared" ref="C39:N39" si="2">SUM(C40:C42)</f>
        <v>1079</v>
      </c>
      <c r="D39" s="199">
        <f t="shared" si="2"/>
        <v>1190</v>
      </c>
      <c r="E39" s="199">
        <f t="shared" si="2"/>
        <v>1058</v>
      </c>
      <c r="F39" s="199">
        <f t="shared" si="2"/>
        <v>698</v>
      </c>
      <c r="G39" s="199">
        <f t="shared" si="2"/>
        <v>2157</v>
      </c>
      <c r="H39" s="199">
        <f t="shared" si="2"/>
        <v>3184</v>
      </c>
      <c r="I39" s="199">
        <f t="shared" si="2"/>
        <v>2395</v>
      </c>
      <c r="J39" s="199">
        <f t="shared" si="2"/>
        <v>2712</v>
      </c>
      <c r="K39" s="199">
        <f t="shared" si="2"/>
        <v>3463</v>
      </c>
      <c r="L39" s="199">
        <f t="shared" si="2"/>
        <v>3055</v>
      </c>
      <c r="M39" s="199">
        <f t="shared" si="2"/>
        <v>3463</v>
      </c>
      <c r="N39" s="199">
        <f t="shared" si="2"/>
        <v>2320</v>
      </c>
      <c r="O39" s="199">
        <f>SUM(C39:N39)</f>
        <v>26774</v>
      </c>
      <c r="P39" s="200"/>
      <c r="Q39" s="200"/>
      <c r="R39" s="56"/>
      <c r="S39" s="56"/>
      <c r="T39" s="56"/>
      <c r="U39" s="56"/>
      <c r="V39" s="197"/>
      <c r="W39" s="56"/>
      <c r="X39" s="56"/>
      <c r="Y39" s="56"/>
      <c r="Z39" s="56"/>
      <c r="AA39" s="56"/>
      <c r="AB39" s="56"/>
      <c r="AC39" s="56"/>
      <c r="AD39" s="76"/>
      <c r="AE39" s="76"/>
      <c r="AF39" s="66"/>
      <c r="AG39" s="66"/>
      <c r="AH39" s="66"/>
      <c r="AI39" s="66"/>
      <c r="AS39" s="66"/>
    </row>
    <row r="40" spans="1:45" s="1" customFormat="1" ht="15" customHeight="1" x14ac:dyDescent="0.2">
      <c r="A40" s="153"/>
      <c r="B40" s="153" t="s">
        <v>60</v>
      </c>
      <c r="C40" s="201">
        <v>81</v>
      </c>
      <c r="D40" s="201">
        <v>72</v>
      </c>
      <c r="E40" s="201">
        <v>76</v>
      </c>
      <c r="F40" s="201">
        <v>48</v>
      </c>
      <c r="G40" s="201">
        <v>62</v>
      </c>
      <c r="H40" s="201">
        <v>71</v>
      </c>
      <c r="I40" s="201">
        <v>99</v>
      </c>
      <c r="J40" s="201">
        <v>105</v>
      </c>
      <c r="K40" s="201">
        <v>101</v>
      </c>
      <c r="L40" s="202">
        <v>113</v>
      </c>
      <c r="M40" s="202">
        <v>163</v>
      </c>
      <c r="N40" s="202">
        <v>145</v>
      </c>
      <c r="O40" s="159">
        <f>O44+O48</f>
        <v>1136</v>
      </c>
      <c r="P40" s="5"/>
      <c r="Q40" s="5"/>
      <c r="R40" s="56"/>
      <c r="S40" s="5"/>
      <c r="T40" s="5"/>
      <c r="U40" s="56"/>
      <c r="V40" s="197"/>
      <c r="W40" s="5"/>
      <c r="X40" s="5"/>
      <c r="Y40" s="5"/>
      <c r="Z40" s="5"/>
      <c r="AA40" s="56"/>
      <c r="AB40" s="56"/>
      <c r="AC40" s="56"/>
      <c r="AD40" s="76"/>
      <c r="AE40" s="76"/>
      <c r="AF40" s="66"/>
      <c r="AG40" s="66"/>
      <c r="AH40" s="66"/>
      <c r="AI40" s="66"/>
      <c r="AS40" s="66"/>
    </row>
    <row r="41" spans="1:45" s="1" customFormat="1" ht="15" customHeight="1" x14ac:dyDescent="0.2">
      <c r="A41" s="153"/>
      <c r="B41" s="153" t="s">
        <v>92</v>
      </c>
      <c r="C41" s="201">
        <v>119</v>
      </c>
      <c r="D41" s="201">
        <v>86</v>
      </c>
      <c r="E41" s="201">
        <v>82</v>
      </c>
      <c r="F41" s="201">
        <v>70</v>
      </c>
      <c r="G41" s="201">
        <v>73</v>
      </c>
      <c r="H41" s="201">
        <v>102</v>
      </c>
      <c r="I41" s="201">
        <v>90</v>
      </c>
      <c r="J41" s="201">
        <v>121</v>
      </c>
      <c r="K41" s="201">
        <v>121</v>
      </c>
      <c r="L41" s="202">
        <v>142</v>
      </c>
      <c r="M41" s="202">
        <v>187</v>
      </c>
      <c r="N41" s="202">
        <v>170</v>
      </c>
      <c r="O41" s="159">
        <f>O45+O49</f>
        <v>1363</v>
      </c>
      <c r="P41" s="5"/>
      <c r="Q41" s="5"/>
      <c r="R41" s="5"/>
      <c r="S41" s="56"/>
      <c r="T41" s="56"/>
      <c r="U41" s="56"/>
      <c r="V41" s="197"/>
      <c r="W41" s="5"/>
      <c r="X41" s="5"/>
      <c r="Y41" s="5"/>
      <c r="Z41" s="5"/>
      <c r="AA41" s="5"/>
      <c r="AB41" s="56"/>
      <c r="AC41" s="5"/>
      <c r="AD41" s="76"/>
      <c r="AE41" s="17"/>
      <c r="AF41" s="66"/>
      <c r="AH41" s="66"/>
      <c r="AS41" s="66"/>
    </row>
    <row r="42" spans="1:45" s="1" customFormat="1" ht="15" customHeight="1" x14ac:dyDescent="0.2">
      <c r="A42" s="153"/>
      <c r="B42" s="153" t="s">
        <v>121</v>
      </c>
      <c r="C42" s="201">
        <v>879</v>
      </c>
      <c r="D42" s="201">
        <v>1032</v>
      </c>
      <c r="E42" s="201">
        <v>900</v>
      </c>
      <c r="F42" s="201">
        <v>580</v>
      </c>
      <c r="G42" s="201">
        <v>2022</v>
      </c>
      <c r="H42" s="201">
        <v>3011</v>
      </c>
      <c r="I42" s="201">
        <v>2206</v>
      </c>
      <c r="J42" s="201">
        <v>2486</v>
      </c>
      <c r="K42" s="201">
        <v>3241</v>
      </c>
      <c r="L42" s="202">
        <v>2800</v>
      </c>
      <c r="M42" s="202">
        <v>3113</v>
      </c>
      <c r="N42" s="202">
        <v>2005</v>
      </c>
      <c r="O42" s="159">
        <f>O46+O50</f>
        <v>24275</v>
      </c>
      <c r="P42" s="5"/>
      <c r="Q42" s="5"/>
      <c r="R42" s="5"/>
      <c r="S42" s="5"/>
      <c r="T42" s="5"/>
      <c r="U42" s="56"/>
      <c r="V42" s="194"/>
      <c r="W42" s="5"/>
      <c r="X42" s="5"/>
      <c r="Y42" s="5"/>
      <c r="Z42" s="5"/>
      <c r="AA42" s="5"/>
      <c r="AB42" s="56"/>
      <c r="AC42" s="5"/>
      <c r="AD42" s="17"/>
      <c r="AE42" s="17"/>
      <c r="AS42" s="66"/>
    </row>
    <row r="43" spans="1:45" s="1" customFormat="1" ht="14.45" customHeight="1" x14ac:dyDescent="0.2">
      <c r="A43" s="203" t="s">
        <v>483</v>
      </c>
      <c r="B43" s="204" t="s">
        <v>1</v>
      </c>
      <c r="C43" s="205">
        <f t="shared" ref="C43:N43" si="3">SUM(C44:C46)</f>
        <v>277</v>
      </c>
      <c r="D43" s="205">
        <f t="shared" si="3"/>
        <v>260</v>
      </c>
      <c r="E43" s="205">
        <f t="shared" si="3"/>
        <v>309</v>
      </c>
      <c r="F43" s="205">
        <f t="shared" si="3"/>
        <v>230</v>
      </c>
      <c r="G43" s="205">
        <f t="shared" si="3"/>
        <v>1349</v>
      </c>
      <c r="H43" s="205">
        <f t="shared" si="3"/>
        <v>2351</v>
      </c>
      <c r="I43" s="205">
        <f t="shared" si="3"/>
        <v>1419</v>
      </c>
      <c r="J43" s="205">
        <f t="shared" si="3"/>
        <v>1378</v>
      </c>
      <c r="K43" s="205">
        <f t="shared" si="3"/>
        <v>2134</v>
      </c>
      <c r="L43" s="205">
        <f t="shared" si="3"/>
        <v>1801</v>
      </c>
      <c r="M43" s="205">
        <f t="shared" si="3"/>
        <v>1974</v>
      </c>
      <c r="N43" s="205">
        <f t="shared" si="3"/>
        <v>1362</v>
      </c>
      <c r="O43" s="205">
        <f t="shared" ref="O43:O62" si="4">SUM(C43:N43)</f>
        <v>14844</v>
      </c>
      <c r="P43" s="200"/>
      <c r="Q43" s="5"/>
      <c r="R43" s="5"/>
      <c r="S43" s="5"/>
      <c r="T43" s="5"/>
      <c r="U43" s="5"/>
      <c r="V43" s="194"/>
      <c r="W43" s="5"/>
      <c r="X43" s="5"/>
      <c r="Y43" s="5"/>
      <c r="Z43" s="5"/>
      <c r="AA43" s="5"/>
      <c r="AB43" s="56"/>
      <c r="AC43" s="5"/>
      <c r="AD43" s="17"/>
      <c r="AE43" s="17"/>
      <c r="AF43" s="66"/>
      <c r="AG43" s="66"/>
      <c r="AH43" s="66"/>
      <c r="AQ43" s="66"/>
      <c r="AR43" s="66"/>
      <c r="AS43" s="66"/>
    </row>
    <row r="44" spans="1:45" s="1" customFormat="1" ht="14.45" customHeight="1" x14ac:dyDescent="0.2">
      <c r="A44" s="116"/>
      <c r="B44" s="153" t="s">
        <v>60</v>
      </c>
      <c r="C44" s="201">
        <v>10</v>
      </c>
      <c r="D44" s="201">
        <v>13</v>
      </c>
      <c r="E44" s="201">
        <v>11</v>
      </c>
      <c r="F44" s="201">
        <v>8</v>
      </c>
      <c r="G44" s="201">
        <v>14</v>
      </c>
      <c r="H44" s="201">
        <v>14</v>
      </c>
      <c r="I44" s="201">
        <v>20</v>
      </c>
      <c r="J44" s="201">
        <v>21</v>
      </c>
      <c r="K44" s="201">
        <v>38</v>
      </c>
      <c r="L44" s="202">
        <v>32</v>
      </c>
      <c r="M44" s="202">
        <v>46</v>
      </c>
      <c r="N44" s="202">
        <v>32</v>
      </c>
      <c r="O44" s="158">
        <f t="shared" si="4"/>
        <v>259</v>
      </c>
      <c r="P44" s="200"/>
      <c r="Q44" s="5"/>
      <c r="R44" s="5"/>
      <c r="S44" s="5"/>
      <c r="T44" s="5"/>
      <c r="U44" s="5"/>
      <c r="V44" s="194"/>
      <c r="W44" s="5"/>
      <c r="X44" s="5"/>
      <c r="Y44" s="5"/>
      <c r="Z44" s="5"/>
      <c r="AA44" s="5"/>
      <c r="AB44" s="56"/>
      <c r="AC44" s="56"/>
      <c r="AD44" s="17"/>
      <c r="AE44" s="76"/>
      <c r="AF44" s="66"/>
      <c r="AG44" s="66"/>
      <c r="AH44" s="66"/>
      <c r="AI44" s="66"/>
      <c r="AQ44" s="66"/>
      <c r="AR44" s="66"/>
      <c r="AS44" s="66"/>
    </row>
    <row r="45" spans="1:45" s="1" customFormat="1" ht="14.45" customHeight="1" x14ac:dyDescent="0.2">
      <c r="A45" s="116"/>
      <c r="B45" s="153" t="s">
        <v>92</v>
      </c>
      <c r="C45" s="201">
        <v>34</v>
      </c>
      <c r="D45" s="201">
        <v>8</v>
      </c>
      <c r="E45" s="201">
        <v>6</v>
      </c>
      <c r="F45" s="201">
        <v>14</v>
      </c>
      <c r="G45" s="201">
        <v>28</v>
      </c>
      <c r="H45" s="201">
        <v>34</v>
      </c>
      <c r="I45" s="201">
        <v>35</v>
      </c>
      <c r="J45" s="201">
        <v>29</v>
      </c>
      <c r="K45" s="201">
        <v>36</v>
      </c>
      <c r="L45" s="202">
        <v>31</v>
      </c>
      <c r="M45" s="202">
        <v>44</v>
      </c>
      <c r="N45" s="202">
        <v>34</v>
      </c>
      <c r="O45" s="158">
        <f t="shared" si="4"/>
        <v>333</v>
      </c>
      <c r="P45" s="5"/>
      <c r="Q45" s="5"/>
      <c r="R45" s="5"/>
      <c r="S45" s="5"/>
      <c r="T45" s="5"/>
      <c r="U45" s="5"/>
      <c r="V45" s="194"/>
      <c r="W45" s="5"/>
      <c r="X45" s="5"/>
      <c r="Y45" s="5"/>
      <c r="Z45" s="5"/>
      <c r="AA45" s="5"/>
      <c r="AB45" s="56"/>
      <c r="AC45" s="5"/>
      <c r="AD45" s="76"/>
      <c r="AE45" s="17"/>
      <c r="AF45" s="66"/>
      <c r="AG45" s="66"/>
      <c r="AH45" s="66"/>
      <c r="AI45" s="66"/>
      <c r="AQ45" s="66"/>
      <c r="AR45" s="66"/>
      <c r="AS45" s="66"/>
    </row>
    <row r="46" spans="1:45" s="1" customFormat="1" ht="14.45" customHeight="1" x14ac:dyDescent="0.2">
      <c r="A46" s="116"/>
      <c r="B46" s="153" t="s">
        <v>121</v>
      </c>
      <c r="C46" s="201">
        <v>233</v>
      </c>
      <c r="D46" s="201">
        <v>239</v>
      </c>
      <c r="E46" s="201">
        <v>292</v>
      </c>
      <c r="F46" s="201">
        <v>208</v>
      </c>
      <c r="G46" s="201">
        <v>1307</v>
      </c>
      <c r="H46" s="201">
        <v>2303</v>
      </c>
      <c r="I46" s="201">
        <v>1364</v>
      </c>
      <c r="J46" s="201">
        <v>1328</v>
      </c>
      <c r="K46" s="201">
        <v>2060</v>
      </c>
      <c r="L46" s="202">
        <v>1738</v>
      </c>
      <c r="M46" s="202">
        <v>1884</v>
      </c>
      <c r="N46" s="202">
        <v>1296</v>
      </c>
      <c r="O46" s="158">
        <f t="shared" si="4"/>
        <v>14252</v>
      </c>
      <c r="P46" s="5"/>
      <c r="Q46" s="5"/>
      <c r="R46" s="5"/>
      <c r="S46" s="5"/>
      <c r="T46" s="5"/>
      <c r="U46" s="5"/>
      <c r="V46" s="194"/>
      <c r="W46" s="5"/>
      <c r="X46" s="5"/>
      <c r="Y46" s="5"/>
      <c r="Z46" s="5"/>
      <c r="AA46" s="5"/>
      <c r="AB46" s="56"/>
      <c r="AC46" s="5"/>
      <c r="AD46" s="76"/>
      <c r="AE46" s="17"/>
      <c r="AF46" s="66"/>
      <c r="AG46" s="66"/>
      <c r="AH46" s="66"/>
      <c r="AI46" s="66"/>
      <c r="AQ46" s="66"/>
      <c r="AR46" s="66"/>
      <c r="AS46" s="66"/>
    </row>
    <row r="47" spans="1:45" s="1" customFormat="1" ht="14.45" customHeight="1" x14ac:dyDescent="0.2">
      <c r="A47" s="203" t="s">
        <v>484</v>
      </c>
      <c r="B47" s="204" t="s">
        <v>1</v>
      </c>
      <c r="C47" s="205">
        <f t="shared" ref="C47:N47" si="5">SUM(C48:C50)</f>
        <v>802</v>
      </c>
      <c r="D47" s="205">
        <f t="shared" si="5"/>
        <v>930</v>
      </c>
      <c r="E47" s="205">
        <f t="shared" si="5"/>
        <v>749</v>
      </c>
      <c r="F47" s="205">
        <f t="shared" si="5"/>
        <v>468</v>
      </c>
      <c r="G47" s="205">
        <f t="shared" si="5"/>
        <v>808</v>
      </c>
      <c r="H47" s="205">
        <f t="shared" si="5"/>
        <v>833</v>
      </c>
      <c r="I47" s="205">
        <f t="shared" si="5"/>
        <v>976</v>
      </c>
      <c r="J47" s="205">
        <f t="shared" si="5"/>
        <v>1334</v>
      </c>
      <c r="K47" s="205">
        <f t="shared" si="5"/>
        <v>1329</v>
      </c>
      <c r="L47" s="205">
        <f t="shared" si="5"/>
        <v>1254</v>
      </c>
      <c r="M47" s="205">
        <f t="shared" si="5"/>
        <v>1489</v>
      </c>
      <c r="N47" s="205">
        <f t="shared" si="5"/>
        <v>958</v>
      </c>
      <c r="O47" s="205">
        <f t="shared" si="4"/>
        <v>11930</v>
      </c>
      <c r="P47" s="5"/>
      <c r="Q47" s="5"/>
      <c r="R47" s="5"/>
      <c r="S47" s="5"/>
      <c r="T47" s="5"/>
      <c r="U47" s="5"/>
      <c r="V47" s="194"/>
      <c r="W47" s="5"/>
      <c r="X47" s="5"/>
      <c r="Y47" s="5"/>
      <c r="Z47" s="5"/>
      <c r="AA47" s="5"/>
      <c r="AB47" s="56"/>
      <c r="AC47" s="5"/>
      <c r="AD47" s="76"/>
      <c r="AE47" s="17"/>
      <c r="AF47" s="66"/>
      <c r="AG47" s="66"/>
      <c r="AH47" s="66"/>
      <c r="AI47" s="66"/>
      <c r="AP47" s="66"/>
      <c r="AQ47" s="66"/>
      <c r="AR47" s="66"/>
      <c r="AS47" s="66"/>
    </row>
    <row r="48" spans="1:45" s="1" customFormat="1" ht="14.45" customHeight="1" x14ac:dyDescent="0.2">
      <c r="A48" s="116"/>
      <c r="B48" s="153" t="s">
        <v>60</v>
      </c>
      <c r="C48" s="201">
        <v>71</v>
      </c>
      <c r="D48" s="201">
        <v>59</v>
      </c>
      <c r="E48" s="201">
        <v>65</v>
      </c>
      <c r="F48" s="201">
        <v>40</v>
      </c>
      <c r="G48" s="201">
        <v>48</v>
      </c>
      <c r="H48" s="201">
        <v>57</v>
      </c>
      <c r="I48" s="201">
        <v>79</v>
      </c>
      <c r="J48" s="201">
        <v>84</v>
      </c>
      <c r="K48" s="201">
        <v>63</v>
      </c>
      <c r="L48" s="202">
        <v>81</v>
      </c>
      <c r="M48" s="202">
        <v>117</v>
      </c>
      <c r="N48" s="202">
        <v>113</v>
      </c>
      <c r="O48" s="158">
        <f t="shared" si="4"/>
        <v>877</v>
      </c>
      <c r="P48" s="5"/>
      <c r="Q48" s="5"/>
      <c r="R48" s="5"/>
      <c r="S48" s="5"/>
      <c r="T48" s="5"/>
      <c r="U48" s="5"/>
      <c r="V48" s="197"/>
      <c r="W48" s="56"/>
      <c r="X48" s="56"/>
      <c r="Y48" s="56"/>
      <c r="Z48" s="56"/>
      <c r="AA48" s="56"/>
      <c r="AB48" s="56"/>
      <c r="AC48" s="56"/>
      <c r="AD48" s="76"/>
      <c r="AE48" s="76"/>
      <c r="AF48" s="66"/>
      <c r="AG48" s="66"/>
      <c r="AH48" s="66"/>
      <c r="AI48" s="66"/>
      <c r="AP48" s="66"/>
      <c r="AQ48" s="66"/>
      <c r="AR48" s="66"/>
      <c r="AS48" s="66"/>
    </row>
    <row r="49" spans="1:45" s="1" customFormat="1" ht="14.45" customHeight="1" x14ac:dyDescent="0.2">
      <c r="A49" s="116"/>
      <c r="B49" s="153" t="s">
        <v>92</v>
      </c>
      <c r="C49" s="201">
        <v>85</v>
      </c>
      <c r="D49" s="201">
        <v>78</v>
      </c>
      <c r="E49" s="201">
        <v>76</v>
      </c>
      <c r="F49" s="201">
        <v>56</v>
      </c>
      <c r="G49" s="201">
        <v>45</v>
      </c>
      <c r="H49" s="201">
        <v>68</v>
      </c>
      <c r="I49" s="201">
        <v>55</v>
      </c>
      <c r="J49" s="201">
        <v>92</v>
      </c>
      <c r="K49" s="201">
        <v>85</v>
      </c>
      <c r="L49" s="202">
        <v>111</v>
      </c>
      <c r="M49" s="202">
        <v>143</v>
      </c>
      <c r="N49" s="202">
        <v>136</v>
      </c>
      <c r="O49" s="158">
        <f t="shared" si="4"/>
        <v>1030</v>
      </c>
      <c r="P49" s="5"/>
      <c r="Q49" s="5"/>
      <c r="R49" s="5"/>
      <c r="S49" s="5"/>
      <c r="T49" s="5"/>
      <c r="U49" s="56"/>
      <c r="V49" s="197"/>
      <c r="W49" s="56"/>
      <c r="X49" s="56"/>
      <c r="Y49" s="56"/>
      <c r="Z49" s="56"/>
      <c r="AA49" s="56"/>
      <c r="AB49" s="56"/>
      <c r="AC49" s="56"/>
      <c r="AD49" s="76"/>
      <c r="AE49" s="76"/>
      <c r="AF49" s="66"/>
      <c r="AG49" s="66"/>
      <c r="AH49" s="66"/>
      <c r="AI49" s="66"/>
      <c r="AL49" s="66"/>
      <c r="AM49" s="66"/>
      <c r="AN49" s="66"/>
      <c r="AO49" s="66"/>
      <c r="AP49" s="66"/>
      <c r="AQ49" s="66"/>
      <c r="AR49" s="66"/>
      <c r="AS49" s="66"/>
    </row>
    <row r="50" spans="1:45" s="1" customFormat="1" ht="14.45" customHeight="1" x14ac:dyDescent="0.2">
      <c r="A50" s="116"/>
      <c r="B50" s="153" t="s">
        <v>121</v>
      </c>
      <c r="C50" s="201">
        <v>646</v>
      </c>
      <c r="D50" s="201">
        <v>793</v>
      </c>
      <c r="E50" s="201">
        <v>608</v>
      </c>
      <c r="F50" s="201">
        <v>372</v>
      </c>
      <c r="G50" s="201">
        <v>715</v>
      </c>
      <c r="H50" s="201">
        <v>708</v>
      </c>
      <c r="I50" s="201">
        <v>842</v>
      </c>
      <c r="J50" s="201">
        <v>1158</v>
      </c>
      <c r="K50" s="201">
        <v>1181</v>
      </c>
      <c r="L50" s="202">
        <v>1062</v>
      </c>
      <c r="M50" s="202">
        <v>1229</v>
      </c>
      <c r="N50" s="202">
        <v>709</v>
      </c>
      <c r="O50" s="158">
        <f t="shared" si="4"/>
        <v>10023</v>
      </c>
      <c r="P50" s="5"/>
      <c r="Q50" s="5"/>
      <c r="R50" s="5"/>
      <c r="S50" s="5"/>
      <c r="T50" s="5"/>
      <c r="U50" s="5"/>
      <c r="V50" s="194"/>
      <c r="W50" s="5"/>
      <c r="X50" s="5"/>
      <c r="Y50" s="5"/>
      <c r="Z50" s="5"/>
      <c r="AA50" s="5"/>
      <c r="AB50" s="5"/>
      <c r="AC50" s="5"/>
      <c r="AD50" s="76"/>
      <c r="AE50" s="17"/>
      <c r="AF50" s="66"/>
      <c r="AG50" s="66"/>
      <c r="AH50" s="66"/>
      <c r="AI50" s="66"/>
      <c r="AP50" s="66"/>
      <c r="AQ50" s="66"/>
      <c r="AR50" s="66"/>
      <c r="AS50" s="66"/>
    </row>
    <row r="51" spans="1:45" s="1" customFormat="1" ht="14.45" customHeight="1" x14ac:dyDescent="0.2">
      <c r="A51" s="204" t="s">
        <v>2</v>
      </c>
      <c r="B51" s="204" t="s">
        <v>1</v>
      </c>
      <c r="C51" s="205">
        <f t="shared" ref="C51:N51" si="6">SUM(C52:C54)</f>
        <v>11625</v>
      </c>
      <c r="D51" s="205">
        <f t="shared" si="6"/>
        <v>14980</v>
      </c>
      <c r="E51" s="205">
        <f t="shared" si="6"/>
        <v>17311</v>
      </c>
      <c r="F51" s="205">
        <f t="shared" si="6"/>
        <v>16954</v>
      </c>
      <c r="G51" s="205">
        <f t="shared" si="6"/>
        <v>17779</v>
      </c>
      <c r="H51" s="205">
        <f t="shared" si="6"/>
        <v>16248</v>
      </c>
      <c r="I51" s="205">
        <f t="shared" si="6"/>
        <v>10893</v>
      </c>
      <c r="J51" s="205">
        <f t="shared" si="6"/>
        <v>7013</v>
      </c>
      <c r="K51" s="205">
        <f t="shared" si="6"/>
        <v>7788</v>
      </c>
      <c r="L51" s="205">
        <f t="shared" si="6"/>
        <v>5519</v>
      </c>
      <c r="M51" s="205">
        <f t="shared" si="6"/>
        <v>4229</v>
      </c>
      <c r="N51" s="205">
        <f t="shared" si="6"/>
        <v>2929</v>
      </c>
      <c r="O51" s="205">
        <f t="shared" si="4"/>
        <v>133268</v>
      </c>
      <c r="P51" s="5"/>
      <c r="Q51" s="5"/>
      <c r="R51" s="5"/>
      <c r="S51" s="5"/>
      <c r="T51" s="5"/>
      <c r="U51" s="56"/>
      <c r="V51" s="197"/>
      <c r="W51" s="56"/>
      <c r="X51" s="56"/>
      <c r="Y51" s="56"/>
      <c r="Z51" s="56"/>
      <c r="AA51" s="56"/>
      <c r="AB51" s="56"/>
      <c r="AC51" s="56"/>
      <c r="AD51" s="76"/>
      <c r="AE51" s="76"/>
      <c r="AF51" s="66"/>
      <c r="AG51" s="66"/>
      <c r="AH51" s="66"/>
      <c r="AI51" s="66"/>
      <c r="AP51" s="66"/>
      <c r="AQ51" s="66"/>
      <c r="AR51" s="66"/>
      <c r="AS51" s="66"/>
    </row>
    <row r="52" spans="1:45" s="1" customFormat="1" ht="14.45" customHeight="1" x14ac:dyDescent="0.2">
      <c r="A52" s="153"/>
      <c r="B52" s="153" t="s">
        <v>60</v>
      </c>
      <c r="C52" s="201">
        <v>143</v>
      </c>
      <c r="D52" s="201">
        <v>145</v>
      </c>
      <c r="E52" s="201">
        <v>167</v>
      </c>
      <c r="F52" s="201">
        <v>131</v>
      </c>
      <c r="G52" s="201">
        <v>111</v>
      </c>
      <c r="H52" s="201">
        <v>111</v>
      </c>
      <c r="I52" s="201">
        <v>98</v>
      </c>
      <c r="J52" s="201">
        <v>76</v>
      </c>
      <c r="K52" s="201">
        <v>117</v>
      </c>
      <c r="L52" s="202">
        <v>128</v>
      </c>
      <c r="M52" s="202">
        <v>151</v>
      </c>
      <c r="N52" s="202">
        <v>122</v>
      </c>
      <c r="O52" s="158">
        <f t="shared" si="4"/>
        <v>1500</v>
      </c>
      <c r="P52" s="5"/>
      <c r="Q52" s="5"/>
      <c r="R52" s="5"/>
      <c r="S52" s="5"/>
      <c r="T52" s="5"/>
      <c r="U52" s="5"/>
      <c r="V52" s="194"/>
      <c r="W52" s="5"/>
      <c r="X52" s="56"/>
      <c r="Y52" s="56"/>
      <c r="Z52" s="56"/>
      <c r="AA52" s="56"/>
      <c r="AB52" s="56"/>
      <c r="AC52" s="56"/>
      <c r="AD52" s="76"/>
      <c r="AE52" s="76"/>
      <c r="AF52" s="66"/>
      <c r="AG52" s="66"/>
      <c r="AH52" s="66"/>
      <c r="AI52" s="66"/>
      <c r="AO52" s="66"/>
      <c r="AP52" s="66"/>
      <c r="AQ52" s="66"/>
      <c r="AR52" s="66"/>
      <c r="AS52" s="66"/>
    </row>
    <row r="53" spans="1:45" s="1" customFormat="1" ht="14.45" customHeight="1" x14ac:dyDescent="0.2">
      <c r="A53" s="153"/>
      <c r="B53" s="153" t="s">
        <v>92</v>
      </c>
      <c r="C53" s="201">
        <v>205</v>
      </c>
      <c r="D53" s="201">
        <v>203</v>
      </c>
      <c r="E53" s="201">
        <v>238</v>
      </c>
      <c r="F53" s="201">
        <v>159</v>
      </c>
      <c r="G53" s="201">
        <v>205</v>
      </c>
      <c r="H53" s="201">
        <v>307</v>
      </c>
      <c r="I53" s="201">
        <v>205</v>
      </c>
      <c r="J53" s="201">
        <v>97</v>
      </c>
      <c r="K53" s="201">
        <v>98</v>
      </c>
      <c r="L53" s="202">
        <v>143</v>
      </c>
      <c r="M53" s="202">
        <v>190</v>
      </c>
      <c r="N53" s="202">
        <v>244</v>
      </c>
      <c r="O53" s="158">
        <f t="shared" si="4"/>
        <v>2294</v>
      </c>
      <c r="P53" s="5"/>
      <c r="Q53" s="5"/>
      <c r="R53" s="5"/>
      <c r="S53" s="5"/>
      <c r="T53" s="5"/>
      <c r="U53" s="5"/>
      <c r="V53" s="194"/>
      <c r="W53" s="5"/>
      <c r="X53" s="5"/>
      <c r="Y53" s="56"/>
      <c r="Z53" s="56"/>
      <c r="AA53" s="56"/>
      <c r="AB53" s="56"/>
      <c r="AC53" s="5"/>
      <c r="AD53" s="76"/>
      <c r="AE53" s="17"/>
      <c r="AF53" s="66"/>
      <c r="AG53" s="66"/>
      <c r="AH53" s="66"/>
      <c r="AI53" s="66"/>
      <c r="AP53" s="66"/>
      <c r="AQ53" s="66"/>
      <c r="AR53" s="66"/>
      <c r="AS53" s="66"/>
    </row>
    <row r="54" spans="1:45" s="1" customFormat="1" ht="14.45" customHeight="1" x14ac:dyDescent="0.2">
      <c r="A54" s="153"/>
      <c r="B54" s="153" t="s">
        <v>121</v>
      </c>
      <c r="C54" s="201">
        <v>11277</v>
      </c>
      <c r="D54" s="201">
        <v>14632</v>
      </c>
      <c r="E54" s="201">
        <v>16906</v>
      </c>
      <c r="F54" s="201">
        <v>16664</v>
      </c>
      <c r="G54" s="201">
        <v>17463</v>
      </c>
      <c r="H54" s="201">
        <v>15830</v>
      </c>
      <c r="I54" s="201">
        <v>10590</v>
      </c>
      <c r="J54" s="201">
        <v>6840</v>
      </c>
      <c r="K54" s="201">
        <v>7573</v>
      </c>
      <c r="L54" s="202">
        <v>5248</v>
      </c>
      <c r="M54" s="202">
        <v>3888</v>
      </c>
      <c r="N54" s="202">
        <v>2563</v>
      </c>
      <c r="O54" s="158">
        <f t="shared" si="4"/>
        <v>129474</v>
      </c>
      <c r="P54" s="5"/>
      <c r="Q54" s="5"/>
      <c r="R54" s="5"/>
      <c r="S54" s="5"/>
      <c r="T54" s="5"/>
      <c r="U54" s="5"/>
      <c r="V54" s="194"/>
      <c r="W54" s="5"/>
      <c r="X54" s="56"/>
      <c r="Y54" s="56"/>
      <c r="Z54" s="56"/>
      <c r="AA54" s="56"/>
      <c r="AB54" s="56"/>
      <c r="AC54" s="56"/>
      <c r="AD54" s="76"/>
      <c r="AE54" s="76"/>
      <c r="AF54" s="66"/>
      <c r="AG54" s="66"/>
      <c r="AH54" s="66"/>
      <c r="AI54" s="66"/>
      <c r="AP54" s="66"/>
      <c r="AQ54" s="66"/>
      <c r="AR54" s="66"/>
      <c r="AS54" s="66"/>
    </row>
    <row r="55" spans="1:45" s="1" customFormat="1" ht="14.45" customHeight="1" x14ac:dyDescent="0.2">
      <c r="A55" s="204" t="s">
        <v>3</v>
      </c>
      <c r="B55" s="204" t="s">
        <v>1</v>
      </c>
      <c r="C55" s="205">
        <f t="shared" ref="C55:N55" si="7">SUM(C56:C58)</f>
        <v>463</v>
      </c>
      <c r="D55" s="205">
        <f t="shared" si="7"/>
        <v>759</v>
      </c>
      <c r="E55" s="205">
        <f t="shared" si="7"/>
        <v>1143</v>
      </c>
      <c r="F55" s="205">
        <f t="shared" si="7"/>
        <v>1187</v>
      </c>
      <c r="G55" s="205">
        <f t="shared" si="7"/>
        <v>535</v>
      </c>
      <c r="H55" s="205">
        <f t="shared" si="7"/>
        <v>614</v>
      </c>
      <c r="I55" s="205">
        <f t="shared" si="7"/>
        <v>558</v>
      </c>
      <c r="J55" s="205">
        <f t="shared" si="7"/>
        <v>605</v>
      </c>
      <c r="K55" s="205">
        <f t="shared" si="7"/>
        <v>584</v>
      </c>
      <c r="L55" s="205">
        <f t="shared" si="7"/>
        <v>431</v>
      </c>
      <c r="M55" s="205">
        <f t="shared" si="7"/>
        <v>565</v>
      </c>
      <c r="N55" s="205">
        <f t="shared" si="7"/>
        <v>425</v>
      </c>
      <c r="O55" s="205">
        <f t="shared" si="4"/>
        <v>7869</v>
      </c>
      <c r="P55" s="5"/>
      <c r="Q55" s="5"/>
      <c r="R55" s="5"/>
      <c r="S55" s="5"/>
      <c r="T55" s="5"/>
      <c r="U55" s="5"/>
      <c r="V55" s="194"/>
      <c r="W55" s="5"/>
      <c r="X55" s="5"/>
      <c r="Y55" s="56"/>
      <c r="Z55" s="56"/>
      <c r="AA55" s="5"/>
      <c r="AB55" s="56"/>
      <c r="AC55" s="5"/>
      <c r="AD55" s="17"/>
      <c r="AE55" s="17"/>
      <c r="AF55" s="66"/>
      <c r="AG55" s="66"/>
      <c r="AH55" s="66"/>
      <c r="AI55" s="66"/>
      <c r="AP55" s="66"/>
      <c r="AQ55" s="66"/>
      <c r="AR55" s="66"/>
      <c r="AS55" s="66"/>
    </row>
    <row r="56" spans="1:45" s="1" customFormat="1" ht="14.45" customHeight="1" x14ac:dyDescent="0.2">
      <c r="A56" s="153"/>
      <c r="B56" s="153" t="s">
        <v>60</v>
      </c>
      <c r="C56" s="201">
        <v>161</v>
      </c>
      <c r="D56" s="201">
        <v>184</v>
      </c>
      <c r="E56" s="201">
        <v>257</v>
      </c>
      <c r="F56" s="201">
        <v>239</v>
      </c>
      <c r="G56" s="201">
        <v>158</v>
      </c>
      <c r="H56" s="201">
        <v>250</v>
      </c>
      <c r="I56" s="201">
        <v>185</v>
      </c>
      <c r="J56" s="201">
        <v>181</v>
      </c>
      <c r="K56" s="201">
        <v>241</v>
      </c>
      <c r="L56" s="202">
        <v>169</v>
      </c>
      <c r="M56" s="202">
        <v>187</v>
      </c>
      <c r="N56" s="202">
        <v>128</v>
      </c>
      <c r="O56" s="158">
        <f t="shared" si="4"/>
        <v>2340</v>
      </c>
      <c r="P56" s="5"/>
      <c r="Q56" s="5"/>
      <c r="R56" s="5"/>
      <c r="S56" s="5"/>
      <c r="T56" s="5"/>
      <c r="U56" s="5"/>
      <c r="V56" s="194"/>
      <c r="W56" s="5"/>
      <c r="X56" s="5"/>
      <c r="Y56" s="5"/>
      <c r="Z56" s="56"/>
      <c r="AA56" s="56"/>
      <c r="AB56" s="56"/>
      <c r="AC56" s="56"/>
      <c r="AD56" s="76"/>
      <c r="AE56" s="76"/>
      <c r="AF56" s="66"/>
      <c r="AG56" s="66"/>
      <c r="AH56" s="66"/>
      <c r="AP56" s="66"/>
      <c r="AQ56" s="66"/>
      <c r="AR56" s="66"/>
      <c r="AS56" s="66"/>
    </row>
    <row r="57" spans="1:45" s="1" customFormat="1" ht="14.45" customHeight="1" x14ac:dyDescent="0.2">
      <c r="A57" s="153"/>
      <c r="B57" s="153" t="s">
        <v>92</v>
      </c>
      <c r="C57" s="201">
        <v>34</v>
      </c>
      <c r="D57" s="201">
        <v>24</v>
      </c>
      <c r="E57" s="201">
        <v>43</v>
      </c>
      <c r="F57" s="201">
        <v>60</v>
      </c>
      <c r="G57" s="201">
        <v>33</v>
      </c>
      <c r="H57" s="201">
        <v>36</v>
      </c>
      <c r="I57" s="201">
        <v>40</v>
      </c>
      <c r="J57" s="201">
        <v>23</v>
      </c>
      <c r="K57" s="201">
        <v>28</v>
      </c>
      <c r="L57" s="202">
        <v>37</v>
      </c>
      <c r="M57" s="202">
        <v>51</v>
      </c>
      <c r="N57" s="202">
        <v>34</v>
      </c>
      <c r="O57" s="158">
        <f t="shared" si="4"/>
        <v>443</v>
      </c>
      <c r="P57" s="5"/>
      <c r="Q57" s="5"/>
      <c r="R57" s="5"/>
      <c r="S57" s="5"/>
      <c r="T57" s="5"/>
      <c r="U57" s="5"/>
      <c r="V57" s="197"/>
      <c r="W57" s="56"/>
      <c r="X57" s="56"/>
      <c r="Y57" s="56"/>
      <c r="Z57" s="56"/>
      <c r="AA57" s="56"/>
      <c r="AB57" s="56"/>
      <c r="AC57" s="56"/>
      <c r="AD57" s="76"/>
      <c r="AE57" s="76"/>
      <c r="AF57" s="66"/>
      <c r="AG57" s="66"/>
      <c r="AH57" s="66"/>
      <c r="AI57" s="66"/>
      <c r="AP57" s="66"/>
      <c r="AQ57" s="66"/>
      <c r="AR57" s="66"/>
      <c r="AS57" s="66"/>
    </row>
    <row r="58" spans="1:45" s="1" customFormat="1" ht="14.45" customHeight="1" x14ac:dyDescent="0.2">
      <c r="A58" s="153"/>
      <c r="B58" s="153" t="s">
        <v>121</v>
      </c>
      <c r="C58" s="201">
        <v>268</v>
      </c>
      <c r="D58" s="201">
        <v>551</v>
      </c>
      <c r="E58" s="201">
        <v>843</v>
      </c>
      <c r="F58" s="201">
        <v>888</v>
      </c>
      <c r="G58" s="201">
        <v>344</v>
      </c>
      <c r="H58" s="201">
        <v>328</v>
      </c>
      <c r="I58" s="201">
        <v>333</v>
      </c>
      <c r="J58" s="201">
        <v>401</v>
      </c>
      <c r="K58" s="201">
        <v>315</v>
      </c>
      <c r="L58" s="202">
        <v>225</v>
      </c>
      <c r="M58" s="202">
        <v>327</v>
      </c>
      <c r="N58" s="202">
        <v>263</v>
      </c>
      <c r="O58" s="158">
        <f t="shared" si="4"/>
        <v>5086</v>
      </c>
      <c r="P58" s="5"/>
      <c r="Q58" s="5"/>
      <c r="R58" s="5"/>
      <c r="S58" s="5"/>
      <c r="T58" s="5"/>
      <c r="U58" s="5"/>
      <c r="V58" s="197"/>
      <c r="W58" s="56"/>
      <c r="X58" s="56"/>
      <c r="Y58" s="56"/>
      <c r="Z58" s="56"/>
      <c r="AA58" s="56"/>
      <c r="AB58" s="56"/>
      <c r="AC58" s="5"/>
      <c r="AD58" s="17"/>
      <c r="AE58" s="17"/>
      <c r="AF58" s="66"/>
      <c r="AG58" s="66"/>
      <c r="AI58" s="66"/>
      <c r="AP58" s="66"/>
      <c r="AQ58" s="66"/>
      <c r="AR58" s="66"/>
      <c r="AS58" s="66"/>
    </row>
    <row r="59" spans="1:45" s="1" customFormat="1" ht="14.45" customHeight="1" x14ac:dyDescent="0.2">
      <c r="A59" s="204" t="s">
        <v>485</v>
      </c>
      <c r="B59" s="204" t="s">
        <v>1</v>
      </c>
      <c r="C59" s="205">
        <f t="shared" ref="C59:N59" si="8">SUM(C60:C62)</f>
        <v>8598</v>
      </c>
      <c r="D59" s="205">
        <f t="shared" si="8"/>
        <v>10572</v>
      </c>
      <c r="E59" s="205">
        <f t="shared" si="8"/>
        <v>8474</v>
      </c>
      <c r="F59" s="205">
        <f t="shared" si="8"/>
        <v>5117</v>
      </c>
      <c r="G59" s="205">
        <f t="shared" si="8"/>
        <v>4446</v>
      </c>
      <c r="H59" s="205">
        <f t="shared" si="8"/>
        <v>4912</v>
      </c>
      <c r="I59" s="205">
        <f t="shared" si="8"/>
        <v>4573</v>
      </c>
      <c r="J59" s="205">
        <f t="shared" si="8"/>
        <v>6359</v>
      </c>
      <c r="K59" s="205">
        <f t="shared" si="8"/>
        <v>6484</v>
      </c>
      <c r="L59" s="205">
        <f t="shared" si="8"/>
        <v>6553</v>
      </c>
      <c r="M59" s="205">
        <f t="shared" si="8"/>
        <v>6846</v>
      </c>
      <c r="N59" s="205">
        <f t="shared" si="8"/>
        <v>5235</v>
      </c>
      <c r="O59" s="205">
        <f t="shared" si="4"/>
        <v>78169</v>
      </c>
      <c r="P59" s="5"/>
      <c r="Q59" s="5"/>
      <c r="R59" s="5"/>
      <c r="S59" s="5"/>
      <c r="T59" s="5"/>
      <c r="U59" s="5"/>
      <c r="V59" s="194"/>
      <c r="W59" s="5"/>
      <c r="X59" s="5"/>
      <c r="Y59" s="56"/>
      <c r="Z59" s="56"/>
      <c r="AA59" s="56"/>
      <c r="AB59" s="56"/>
      <c r="AC59" s="56"/>
      <c r="AD59" s="76"/>
      <c r="AE59" s="76"/>
      <c r="AF59" s="66"/>
      <c r="AG59" s="66"/>
      <c r="AH59" s="66"/>
      <c r="AI59" s="66"/>
      <c r="AP59" s="66"/>
      <c r="AQ59" s="66"/>
      <c r="AR59" s="66"/>
      <c r="AS59" s="66"/>
    </row>
    <row r="60" spans="1:45" s="1" customFormat="1" ht="14.45" customHeight="1" x14ac:dyDescent="0.2">
      <c r="A60" s="153"/>
      <c r="B60" s="153" t="s">
        <v>60</v>
      </c>
      <c r="C60" s="201">
        <v>36</v>
      </c>
      <c r="D60" s="201">
        <v>35</v>
      </c>
      <c r="E60" s="201">
        <v>30</v>
      </c>
      <c r="F60" s="201">
        <v>23</v>
      </c>
      <c r="G60" s="201">
        <v>14</v>
      </c>
      <c r="H60" s="201">
        <v>31</v>
      </c>
      <c r="I60" s="201">
        <v>32</v>
      </c>
      <c r="J60" s="201">
        <v>62</v>
      </c>
      <c r="K60" s="201">
        <v>42</v>
      </c>
      <c r="L60" s="202">
        <v>51</v>
      </c>
      <c r="M60" s="202">
        <v>37</v>
      </c>
      <c r="N60" s="202">
        <v>35</v>
      </c>
      <c r="O60" s="158">
        <f t="shared" si="4"/>
        <v>428</v>
      </c>
      <c r="P60" s="5"/>
      <c r="Q60" s="5"/>
      <c r="R60" s="5"/>
      <c r="S60" s="5"/>
      <c r="T60" s="5"/>
      <c r="U60" s="5"/>
      <c r="V60" s="194"/>
      <c r="W60" s="5"/>
      <c r="X60" s="5"/>
      <c r="Y60" s="56"/>
      <c r="Z60" s="56"/>
      <c r="AA60" s="56"/>
      <c r="AB60" s="56"/>
      <c r="AC60" s="56"/>
      <c r="AD60" s="76"/>
      <c r="AE60" s="76"/>
      <c r="AF60" s="66"/>
      <c r="AG60" s="66"/>
      <c r="AH60" s="66"/>
      <c r="AP60" s="66"/>
      <c r="AQ60" s="66"/>
      <c r="AR60" s="66"/>
      <c r="AS60" s="66"/>
    </row>
    <row r="61" spans="1:45" s="1" customFormat="1" ht="14.45" customHeight="1" x14ac:dyDescent="0.2">
      <c r="A61" s="153"/>
      <c r="B61" s="153" t="s">
        <v>92</v>
      </c>
      <c r="C61" s="201">
        <v>80</v>
      </c>
      <c r="D61" s="201">
        <v>110</v>
      </c>
      <c r="E61" s="201">
        <v>114</v>
      </c>
      <c r="F61" s="201">
        <v>38</v>
      </c>
      <c r="G61" s="201">
        <v>48</v>
      </c>
      <c r="H61" s="201">
        <v>63</v>
      </c>
      <c r="I61" s="201">
        <v>51</v>
      </c>
      <c r="J61" s="201">
        <v>94</v>
      </c>
      <c r="K61" s="201">
        <v>116</v>
      </c>
      <c r="L61" s="202">
        <v>96</v>
      </c>
      <c r="M61" s="202">
        <v>125</v>
      </c>
      <c r="N61" s="202">
        <v>69</v>
      </c>
      <c r="O61" s="158">
        <f t="shared" si="4"/>
        <v>1004</v>
      </c>
      <c r="P61" s="5"/>
      <c r="Q61" s="5"/>
      <c r="R61" s="5"/>
      <c r="S61" s="5"/>
      <c r="T61" s="5"/>
      <c r="U61" s="5"/>
      <c r="V61" s="194"/>
      <c r="W61" s="5"/>
      <c r="X61" s="5"/>
      <c r="Y61" s="56"/>
      <c r="Z61" s="56"/>
      <c r="AA61" s="56"/>
      <c r="AB61" s="56"/>
      <c r="AC61" s="56"/>
      <c r="AD61" s="76"/>
      <c r="AE61" s="76"/>
      <c r="AF61" s="66"/>
      <c r="AG61" s="66"/>
      <c r="AH61" s="66"/>
      <c r="AK61" s="66"/>
      <c r="AL61" s="66"/>
      <c r="AM61" s="66"/>
      <c r="AN61" s="66"/>
      <c r="AO61" s="66"/>
      <c r="AP61" s="66"/>
      <c r="AQ61" s="66"/>
      <c r="AR61" s="66"/>
      <c r="AS61" s="66"/>
    </row>
    <row r="62" spans="1:45" s="1" customFormat="1" ht="14.45" customHeight="1" x14ac:dyDescent="0.2">
      <c r="A62" s="153"/>
      <c r="B62" s="153" t="s">
        <v>121</v>
      </c>
      <c r="C62" s="201">
        <v>8482</v>
      </c>
      <c r="D62" s="201">
        <v>10427</v>
      </c>
      <c r="E62" s="201">
        <v>8330</v>
      </c>
      <c r="F62" s="201">
        <v>5056</v>
      </c>
      <c r="G62" s="201">
        <v>4384</v>
      </c>
      <c r="H62" s="201">
        <v>4818</v>
      </c>
      <c r="I62" s="201">
        <v>4490</v>
      </c>
      <c r="J62" s="201">
        <v>6203</v>
      </c>
      <c r="K62" s="201">
        <v>6326</v>
      </c>
      <c r="L62" s="202">
        <v>6406</v>
      </c>
      <c r="M62" s="202">
        <v>6684</v>
      </c>
      <c r="N62" s="202">
        <v>5131</v>
      </c>
      <c r="O62" s="158">
        <f t="shared" si="4"/>
        <v>76737</v>
      </c>
      <c r="P62" s="5"/>
      <c r="Q62" s="5"/>
      <c r="R62" s="5"/>
      <c r="S62" s="5"/>
      <c r="T62" s="5"/>
      <c r="U62" s="5"/>
      <c r="V62" s="194"/>
      <c r="W62" s="5"/>
      <c r="X62" s="5"/>
      <c r="Y62" s="56"/>
      <c r="Z62" s="56"/>
      <c r="AA62" s="56"/>
      <c r="AB62" s="56"/>
      <c r="AC62" s="56"/>
      <c r="AD62" s="76"/>
      <c r="AE62" s="76"/>
      <c r="AF62" s="66"/>
      <c r="AG62" s="66"/>
      <c r="AI62" s="66"/>
      <c r="AP62" s="66"/>
      <c r="AQ62" s="66"/>
      <c r="AR62" s="66"/>
      <c r="AS62" s="66"/>
    </row>
    <row r="63" spans="1:45" s="1" customFormat="1" ht="12" x14ac:dyDescent="0.2">
      <c r="A63" s="40"/>
      <c r="E63" s="5"/>
      <c r="F63" s="5"/>
      <c r="G63" s="5"/>
      <c r="Q63" s="5"/>
      <c r="R63" s="13"/>
      <c r="S63" s="13"/>
      <c r="T63" s="174"/>
      <c r="U63" s="174"/>
      <c r="V63" s="206"/>
      <c r="W63" s="13"/>
      <c r="X63" s="174"/>
      <c r="Y63" s="174"/>
      <c r="Z63" s="13"/>
      <c r="AA63" s="13"/>
      <c r="AB63" s="13"/>
      <c r="AC63" s="17"/>
      <c r="AD63" s="17"/>
      <c r="AE63" s="17"/>
      <c r="AF63" s="17"/>
      <c r="AQ63" s="66"/>
      <c r="AS63" s="66"/>
    </row>
    <row r="64" spans="1:45" s="5" customFormat="1" ht="18" customHeight="1" x14ac:dyDescent="0.2">
      <c r="A64" s="314"/>
      <c r="B64" s="304"/>
      <c r="C64" s="304"/>
      <c r="D64" s="304"/>
      <c r="E64" s="304"/>
      <c r="F64" s="304"/>
      <c r="G64" s="304"/>
      <c r="H64" s="304"/>
      <c r="I64" s="304"/>
      <c r="J64" s="304"/>
      <c r="K64" s="304"/>
      <c r="L64" s="304"/>
      <c r="M64" s="304"/>
      <c r="N64" s="304"/>
      <c r="O64" s="304"/>
      <c r="P64" s="304"/>
      <c r="Q64" s="304"/>
      <c r="R64" s="304"/>
      <c r="S64" s="304"/>
      <c r="T64" s="304"/>
      <c r="U64" s="304"/>
      <c r="V64" s="315"/>
      <c r="W64" s="13"/>
      <c r="X64" s="13"/>
      <c r="Y64" s="13"/>
      <c r="Z64" s="13"/>
    </row>
    <row r="65" spans="1:33" s="1" customFormat="1" ht="12" x14ac:dyDescent="0.2">
      <c r="A65" s="40"/>
      <c r="F65" s="5"/>
      <c r="G65" s="5"/>
      <c r="H65" s="5"/>
      <c r="K65" s="5"/>
      <c r="L65" s="13"/>
      <c r="M65" s="13"/>
      <c r="N65" s="13"/>
      <c r="O65" s="13"/>
      <c r="P65" s="13"/>
      <c r="Q65" s="13"/>
      <c r="R65" s="13"/>
      <c r="S65" s="13"/>
      <c r="T65" s="13"/>
      <c r="U65" s="13"/>
      <c r="V65" s="16"/>
      <c r="W65" s="17"/>
      <c r="X65" s="17"/>
      <c r="Y65" s="17"/>
      <c r="Z65" s="17"/>
    </row>
    <row r="66" spans="1:33" s="1" customFormat="1" ht="23.25" customHeight="1" x14ac:dyDescent="0.2">
      <c r="A66" s="302" t="s">
        <v>840</v>
      </c>
      <c r="B66" s="301"/>
      <c r="C66" s="301"/>
      <c r="D66" s="301"/>
      <c r="E66" s="301"/>
      <c r="F66" s="301"/>
      <c r="G66" s="301"/>
      <c r="H66" s="301"/>
      <c r="I66" s="301"/>
      <c r="J66" s="301"/>
      <c r="K66" s="301"/>
      <c r="L66" s="301"/>
      <c r="M66" s="301"/>
      <c r="N66" s="301"/>
      <c r="O66" s="13"/>
      <c r="P66" s="13"/>
      <c r="Q66" s="193"/>
      <c r="R66" s="193"/>
      <c r="S66" s="193"/>
      <c r="T66" s="193"/>
      <c r="U66" s="193"/>
      <c r="V66" s="57"/>
      <c r="W66" s="63"/>
      <c r="X66" s="63"/>
      <c r="Y66" s="63"/>
      <c r="Z66" s="63"/>
      <c r="AA66" s="58"/>
      <c r="AB66" s="58"/>
    </row>
    <row r="67" spans="1:33" s="1" customFormat="1" ht="22.5" customHeight="1" x14ac:dyDescent="0.2">
      <c r="A67" s="151" t="s">
        <v>125</v>
      </c>
      <c r="B67" s="151" t="s">
        <v>126</v>
      </c>
      <c r="C67" s="151" t="s">
        <v>127</v>
      </c>
      <c r="D67" s="151" t="s">
        <v>128</v>
      </c>
      <c r="E67" s="151" t="s">
        <v>129</v>
      </c>
      <c r="F67" s="151" t="s">
        <v>130</v>
      </c>
      <c r="G67" s="151" t="s">
        <v>131</v>
      </c>
      <c r="H67" s="151" t="s">
        <v>132</v>
      </c>
      <c r="I67" s="151" t="s">
        <v>133</v>
      </c>
      <c r="J67" s="151" t="s">
        <v>134</v>
      </c>
      <c r="K67" s="151" t="s">
        <v>136</v>
      </c>
      <c r="L67" s="151" t="s">
        <v>137</v>
      </c>
      <c r="M67" s="151" t="s">
        <v>138</v>
      </c>
      <c r="N67" s="151" t="s">
        <v>144</v>
      </c>
      <c r="O67" s="13"/>
      <c r="P67" s="193"/>
      <c r="Q67" s="193"/>
      <c r="R67" s="193"/>
      <c r="S67" s="193"/>
      <c r="T67" s="193"/>
      <c r="U67" s="193"/>
      <c r="V67" s="57"/>
      <c r="W67" s="63"/>
      <c r="X67" s="63"/>
      <c r="Y67" s="63"/>
      <c r="Z67" s="63"/>
      <c r="AA67" s="58"/>
      <c r="AB67" s="58"/>
      <c r="AC67" s="58"/>
      <c r="AD67" s="58"/>
      <c r="AE67" s="58"/>
      <c r="AF67" s="58"/>
    </row>
    <row r="68" spans="1:33" s="1" customFormat="1" ht="12" x14ac:dyDescent="0.2">
      <c r="A68" s="43" t="s">
        <v>141</v>
      </c>
      <c r="B68" s="207">
        <v>17961.451612903202</v>
      </c>
      <c r="C68" s="208">
        <v>18498.633333333299</v>
      </c>
      <c r="D68" s="209">
        <v>16788.129032258101</v>
      </c>
      <c r="E68" s="208">
        <v>16592.516129032301</v>
      </c>
      <c r="F68" s="209">
        <v>14773.75</v>
      </c>
      <c r="G68" s="208">
        <v>14761.032258064501</v>
      </c>
      <c r="H68" s="208">
        <v>14236.8</v>
      </c>
      <c r="I68" s="209">
        <v>18024.6451612903</v>
      </c>
      <c r="J68" s="208">
        <v>18179.666666666701</v>
      </c>
      <c r="K68" s="209">
        <v>17164.322580645199</v>
      </c>
      <c r="L68" s="209">
        <v>17911.3870967742</v>
      </c>
      <c r="M68" s="208">
        <v>18228.291666666701</v>
      </c>
      <c r="N68" s="209">
        <v>16918.955431754901</v>
      </c>
      <c r="O68" s="210"/>
      <c r="P68" s="211"/>
      <c r="Q68" s="211"/>
      <c r="R68" s="211"/>
      <c r="S68" s="211"/>
      <c r="T68" s="211"/>
      <c r="U68" s="211"/>
      <c r="V68" s="59"/>
      <c r="W68" s="64"/>
      <c r="X68" s="64"/>
      <c r="Y68" s="64"/>
      <c r="Z68" s="64"/>
      <c r="AA68" s="60"/>
      <c r="AB68" s="60"/>
    </row>
    <row r="69" spans="1:33" s="1" customFormat="1" ht="12" x14ac:dyDescent="0.2">
      <c r="A69" s="44" t="s">
        <v>60</v>
      </c>
      <c r="B69" s="184">
        <v>651.90322580645204</v>
      </c>
      <c r="C69" s="212">
        <v>666.16666666666697</v>
      </c>
      <c r="D69" s="212">
        <v>639.22580645161304</v>
      </c>
      <c r="E69" s="212">
        <v>626.41935483870998</v>
      </c>
      <c r="F69" s="212">
        <v>650.78571428571399</v>
      </c>
      <c r="G69" s="212">
        <v>608.12903225806497</v>
      </c>
      <c r="H69" s="212">
        <v>691.23333333333301</v>
      </c>
      <c r="I69" s="212">
        <v>872.19354838709705</v>
      </c>
      <c r="J69" s="212">
        <v>871.66666666666697</v>
      </c>
      <c r="K69" s="212">
        <v>817</v>
      </c>
      <c r="L69" s="212">
        <v>910.70967741935499</v>
      </c>
      <c r="M69" s="212">
        <v>938.16666666666697</v>
      </c>
      <c r="N69" s="212">
        <v>742.34818941504204</v>
      </c>
      <c r="O69" s="13"/>
      <c r="P69" s="211"/>
      <c r="Q69" s="211"/>
      <c r="R69" s="211"/>
      <c r="S69" s="211"/>
      <c r="T69" s="211"/>
      <c r="U69" s="174"/>
      <c r="V69" s="59"/>
      <c r="W69" s="64"/>
      <c r="X69" s="64"/>
      <c r="Y69" s="64"/>
      <c r="Z69" s="64"/>
      <c r="AA69" s="60"/>
      <c r="AB69" s="60"/>
      <c r="AC69" s="60"/>
      <c r="AD69" s="60"/>
      <c r="AE69" s="60"/>
      <c r="AF69" s="60"/>
      <c r="AG69" s="60"/>
    </row>
    <row r="70" spans="1:33" s="1" customFormat="1" ht="12" x14ac:dyDescent="0.2">
      <c r="A70" s="45" t="s">
        <v>92</v>
      </c>
      <c r="B70" s="184">
        <v>410.58064516129002</v>
      </c>
      <c r="C70" s="212">
        <v>313.03333333333302</v>
      </c>
      <c r="D70" s="212">
        <v>296.06451612903197</v>
      </c>
      <c r="E70" s="212">
        <v>311.16129032258101</v>
      </c>
      <c r="F70" s="212">
        <v>366.17857142857099</v>
      </c>
      <c r="G70" s="212">
        <v>358.322580645161</v>
      </c>
      <c r="H70" s="212">
        <v>342.86666666666702</v>
      </c>
      <c r="I70" s="212">
        <v>374.09677419354801</v>
      </c>
      <c r="J70" s="212">
        <v>377.76666666666699</v>
      </c>
      <c r="K70" s="212">
        <v>340.48387096774201</v>
      </c>
      <c r="L70" s="212">
        <v>348.806451612903</v>
      </c>
      <c r="M70" s="212">
        <v>334.20833333333297</v>
      </c>
      <c r="N70" s="212">
        <v>347.935933147632</v>
      </c>
      <c r="O70" s="13"/>
      <c r="P70" s="193"/>
      <c r="Q70" s="193"/>
      <c r="R70" s="193"/>
      <c r="S70" s="193"/>
      <c r="T70" s="193"/>
      <c r="U70" s="193"/>
      <c r="V70" s="57"/>
      <c r="W70" s="63"/>
      <c r="X70" s="63"/>
      <c r="Y70" s="63"/>
      <c r="Z70" s="63"/>
      <c r="AA70" s="60"/>
      <c r="AB70" s="60"/>
      <c r="AC70" s="60"/>
      <c r="AG70" s="60"/>
    </row>
    <row r="71" spans="1:33" s="18" customFormat="1" ht="12" x14ac:dyDescent="0.2">
      <c r="A71" s="45" t="s">
        <v>121</v>
      </c>
      <c r="B71" s="184">
        <v>16898.967741935499</v>
      </c>
      <c r="C71" s="212">
        <v>17519.433333333302</v>
      </c>
      <c r="D71" s="212">
        <v>15852.8387096774</v>
      </c>
      <c r="E71" s="212">
        <v>15654.935483871001</v>
      </c>
      <c r="F71" s="212">
        <v>13756.785714285699</v>
      </c>
      <c r="G71" s="212">
        <v>13794.580645161301</v>
      </c>
      <c r="H71" s="212">
        <v>13202.7</v>
      </c>
      <c r="I71" s="212">
        <v>16778.3548387097</v>
      </c>
      <c r="J71" s="212">
        <v>16930.233333333301</v>
      </c>
      <c r="K71" s="212">
        <v>16006.8387096774</v>
      </c>
      <c r="L71" s="212">
        <v>16651.870967741899</v>
      </c>
      <c r="M71" s="212">
        <v>16955.916666666701</v>
      </c>
      <c r="N71" s="212">
        <v>15828.671309192199</v>
      </c>
      <c r="O71" s="211"/>
      <c r="P71" s="211"/>
      <c r="Q71" s="211"/>
      <c r="R71" s="211"/>
      <c r="S71" s="211"/>
      <c r="T71" s="211"/>
      <c r="U71" s="211"/>
      <c r="V71" s="59"/>
      <c r="W71" s="65"/>
      <c r="X71" s="65"/>
      <c r="Y71" s="65"/>
      <c r="Z71" s="65"/>
      <c r="AA71" s="65"/>
      <c r="AB71" s="65"/>
      <c r="AC71" s="65"/>
      <c r="AD71" s="65"/>
      <c r="AE71" s="65"/>
      <c r="AF71" s="65"/>
      <c r="AG71" s="65"/>
    </row>
    <row r="72" spans="1:33" s="1" customFormat="1" ht="12" x14ac:dyDescent="0.2">
      <c r="A72" s="43" t="s">
        <v>142</v>
      </c>
      <c r="B72" s="207">
        <v>4837.0967741935501</v>
      </c>
      <c r="C72" s="208">
        <v>4838.7333333333299</v>
      </c>
      <c r="D72" s="209">
        <v>4780.5161290322603</v>
      </c>
      <c r="E72" s="208">
        <v>4862.1290322580599</v>
      </c>
      <c r="F72" s="209">
        <v>4996.4285714285697</v>
      </c>
      <c r="G72" s="208">
        <v>5183.5483870967701</v>
      </c>
      <c r="H72" s="208">
        <v>5460.7</v>
      </c>
      <c r="I72" s="209">
        <v>5766.5161290322603</v>
      </c>
      <c r="J72" s="208">
        <v>6120.4333333333298</v>
      </c>
      <c r="K72" s="209">
        <v>6521.0967741935501</v>
      </c>
      <c r="L72" s="209">
        <v>7253.0645161290304</v>
      </c>
      <c r="M72" s="208">
        <v>7654.7083333333303</v>
      </c>
      <c r="N72" s="209">
        <v>5658.8635097492997</v>
      </c>
      <c r="O72" s="13"/>
      <c r="P72" s="211"/>
      <c r="Q72" s="211"/>
      <c r="R72" s="211"/>
      <c r="S72" s="211"/>
      <c r="T72" s="211"/>
      <c r="U72" s="211"/>
      <c r="V72" s="59"/>
      <c r="W72" s="60"/>
      <c r="X72" s="60"/>
      <c r="Y72" s="60"/>
      <c r="Z72" s="60"/>
      <c r="AA72" s="60"/>
      <c r="AB72" s="60"/>
      <c r="AC72" s="60"/>
      <c r="AD72" s="60"/>
      <c r="AE72" s="60"/>
      <c r="AF72" s="60"/>
      <c r="AG72" s="60"/>
    </row>
    <row r="73" spans="1:33" s="1" customFormat="1" ht="12" x14ac:dyDescent="0.2">
      <c r="A73" s="44" t="s">
        <v>60</v>
      </c>
      <c r="B73" s="184">
        <v>3995.7096774193501</v>
      </c>
      <c r="C73" s="212">
        <v>3976.6</v>
      </c>
      <c r="D73" s="212">
        <v>3946.4838709677401</v>
      </c>
      <c r="E73" s="212">
        <v>4060.4838709677401</v>
      </c>
      <c r="F73" s="212">
        <v>4155.1428571428596</v>
      </c>
      <c r="G73" s="212">
        <v>4214.1612903225796</v>
      </c>
      <c r="H73" s="212">
        <v>4262.8</v>
      </c>
      <c r="I73" s="212">
        <v>4467.7096774193496</v>
      </c>
      <c r="J73" s="212">
        <v>4701.5666666666702</v>
      </c>
      <c r="K73" s="212">
        <v>4847.8709677419301</v>
      </c>
      <c r="L73" s="212">
        <v>5204.2903225806504</v>
      </c>
      <c r="M73" s="212">
        <v>5455.4583333333303</v>
      </c>
      <c r="N73" s="212">
        <v>4424.3509749303603</v>
      </c>
      <c r="O73" s="13"/>
      <c r="P73" s="211"/>
      <c r="Q73" s="211"/>
      <c r="R73" s="211"/>
      <c r="S73" s="211"/>
      <c r="T73" s="211"/>
      <c r="U73" s="211"/>
      <c r="V73" s="59"/>
      <c r="W73" s="60"/>
      <c r="X73" s="60"/>
      <c r="Y73" s="60"/>
      <c r="Z73" s="60"/>
      <c r="AA73" s="60"/>
      <c r="AB73" s="60"/>
      <c r="AC73" s="66"/>
      <c r="AD73" s="60"/>
      <c r="AE73" s="60"/>
      <c r="AF73" s="60"/>
      <c r="AG73" s="60"/>
    </row>
    <row r="74" spans="1:33" s="1" customFormat="1" ht="12" x14ac:dyDescent="0.2">
      <c r="A74" s="45" t="s">
        <v>92</v>
      </c>
      <c r="B74" s="184">
        <v>585.35483870967698</v>
      </c>
      <c r="C74" s="212">
        <v>582.63333333333298</v>
      </c>
      <c r="D74" s="212">
        <v>579.96774193548401</v>
      </c>
      <c r="E74" s="212">
        <v>579.83870967741905</v>
      </c>
      <c r="F74" s="212">
        <v>634.53571428571399</v>
      </c>
      <c r="G74" s="212">
        <v>703.90322580645204</v>
      </c>
      <c r="H74" s="212">
        <v>809.73333333333301</v>
      </c>
      <c r="I74" s="212">
        <v>925.70967741935499</v>
      </c>
      <c r="J74" s="212">
        <v>1012.03333333333</v>
      </c>
      <c r="K74" s="212">
        <v>1213.0645161290299</v>
      </c>
      <c r="L74" s="212">
        <v>1540.1290322580601</v>
      </c>
      <c r="M74" s="212">
        <v>1724.4583333333301</v>
      </c>
      <c r="N74" s="212">
        <v>894.85515320334298</v>
      </c>
      <c r="O74" s="13"/>
      <c r="P74" s="211"/>
      <c r="Q74" s="211"/>
      <c r="R74" s="211"/>
      <c r="S74" s="211"/>
      <c r="T74" s="174"/>
      <c r="U74" s="211"/>
      <c r="V74" s="59"/>
      <c r="W74" s="60"/>
      <c r="X74" s="60"/>
      <c r="Y74" s="60"/>
      <c r="Z74" s="60"/>
      <c r="AA74" s="60"/>
      <c r="AB74" s="60"/>
      <c r="AC74" s="60"/>
      <c r="AD74" s="60"/>
      <c r="AE74" s="60"/>
      <c r="AF74" s="60"/>
      <c r="AG74" s="60"/>
    </row>
    <row r="75" spans="1:33" s="1" customFormat="1" ht="12" x14ac:dyDescent="0.2">
      <c r="A75" s="45" t="s">
        <v>121</v>
      </c>
      <c r="B75" s="184">
        <v>256.03225806451599</v>
      </c>
      <c r="C75" s="212">
        <v>279.5</v>
      </c>
      <c r="D75" s="212">
        <v>254.064516129032</v>
      </c>
      <c r="E75" s="212">
        <v>221.806451612903</v>
      </c>
      <c r="F75" s="212">
        <v>206.75</v>
      </c>
      <c r="G75" s="212">
        <v>265.48387096774201</v>
      </c>
      <c r="H75" s="212">
        <v>388.16666666666703</v>
      </c>
      <c r="I75" s="212">
        <v>373.09677419354801</v>
      </c>
      <c r="J75" s="212">
        <v>406.83333333333297</v>
      </c>
      <c r="K75" s="212">
        <v>460.16129032258101</v>
      </c>
      <c r="L75" s="212">
        <v>508.64516129032302</v>
      </c>
      <c r="M75" s="212">
        <v>474.79166666666703</v>
      </c>
      <c r="N75" s="212">
        <v>339.65738161559898</v>
      </c>
      <c r="O75" s="13"/>
      <c r="P75" s="211"/>
      <c r="Q75" s="211"/>
      <c r="R75" s="211"/>
      <c r="S75" s="211"/>
      <c r="T75" s="211"/>
      <c r="U75" s="211"/>
      <c r="V75" s="59"/>
      <c r="W75" s="60"/>
      <c r="X75" s="60"/>
      <c r="Y75" s="60"/>
      <c r="Z75" s="66"/>
      <c r="AA75" s="60"/>
      <c r="AB75" s="60"/>
      <c r="AC75" s="60"/>
      <c r="AD75" s="60"/>
      <c r="AG75" s="60"/>
    </row>
    <row r="76" spans="1:33" s="1" customFormat="1" ht="12" x14ac:dyDescent="0.2">
      <c r="A76" s="43" t="s">
        <v>143</v>
      </c>
      <c r="B76" s="207">
        <v>22798.548387096798</v>
      </c>
      <c r="C76" s="208">
        <v>23337.366666666701</v>
      </c>
      <c r="D76" s="209">
        <v>21568.6451612903</v>
      </c>
      <c r="E76" s="208">
        <v>21454.6451612903</v>
      </c>
      <c r="F76" s="209">
        <v>19770.178571428602</v>
      </c>
      <c r="G76" s="208">
        <v>19944.580645161299</v>
      </c>
      <c r="H76" s="208">
        <v>19697.5</v>
      </c>
      <c r="I76" s="209">
        <v>23791.161290322601</v>
      </c>
      <c r="J76" s="208">
        <v>24300.1</v>
      </c>
      <c r="K76" s="209">
        <v>23685.419354838701</v>
      </c>
      <c r="L76" s="209">
        <v>25164.451612903202</v>
      </c>
      <c r="M76" s="208">
        <v>25883</v>
      </c>
      <c r="N76" s="209">
        <v>22577.8189415042</v>
      </c>
      <c r="O76" s="13"/>
      <c r="P76" s="211"/>
      <c r="Q76" s="211"/>
      <c r="R76" s="211"/>
      <c r="S76" s="211"/>
      <c r="T76" s="211"/>
      <c r="U76" s="211"/>
      <c r="V76" s="59"/>
      <c r="W76" s="60"/>
      <c r="X76" s="60"/>
      <c r="Y76" s="60"/>
      <c r="Z76" s="60"/>
      <c r="AA76" s="60"/>
      <c r="AB76" s="60"/>
      <c r="AC76" s="60"/>
      <c r="AD76" s="60"/>
      <c r="AG76" s="60"/>
    </row>
    <row r="77" spans="1:33" s="1" customFormat="1" ht="12" x14ac:dyDescent="0.2">
      <c r="A77" s="44" t="s">
        <v>60</v>
      </c>
      <c r="B77" s="184">
        <v>4647.6129032258104</v>
      </c>
      <c r="C77" s="212">
        <v>4642.7666666666701</v>
      </c>
      <c r="D77" s="212">
        <v>4585.7096774193496</v>
      </c>
      <c r="E77" s="212">
        <v>4686.9032258064499</v>
      </c>
      <c r="F77" s="212">
        <v>4805.9285714285697</v>
      </c>
      <c r="G77" s="212">
        <v>4822.2903225806504</v>
      </c>
      <c r="H77" s="212">
        <v>4954.0333333333301</v>
      </c>
      <c r="I77" s="212">
        <v>5339.9032258064499</v>
      </c>
      <c r="J77" s="212">
        <v>5573.2333333333299</v>
      </c>
      <c r="K77" s="212">
        <v>5664.8709677419301</v>
      </c>
      <c r="L77" s="212">
        <v>6115</v>
      </c>
      <c r="M77" s="212">
        <v>6393.625</v>
      </c>
      <c r="N77" s="212">
        <v>5166.6991643454003</v>
      </c>
      <c r="O77" s="13"/>
      <c r="P77" s="211"/>
      <c r="Q77" s="211"/>
      <c r="R77" s="60"/>
      <c r="S77" s="211"/>
      <c r="T77" s="211"/>
      <c r="U77" s="211"/>
      <c r="V77" s="59"/>
      <c r="W77" s="60"/>
      <c r="X77" s="60"/>
      <c r="Y77" s="60"/>
      <c r="Z77" s="60"/>
      <c r="AA77" s="60"/>
      <c r="AB77" s="60"/>
    </row>
    <row r="78" spans="1:33" s="1" customFormat="1" ht="12" x14ac:dyDescent="0.2">
      <c r="A78" s="45" t="s">
        <v>92</v>
      </c>
      <c r="B78" s="184">
        <v>995.93548387096803</v>
      </c>
      <c r="C78" s="212">
        <v>895.66666666666697</v>
      </c>
      <c r="D78" s="212">
        <v>876.03225806451599</v>
      </c>
      <c r="E78" s="212">
        <v>891</v>
      </c>
      <c r="F78" s="212">
        <v>1000.71428571428</v>
      </c>
      <c r="G78" s="212">
        <v>1062.22580645161</v>
      </c>
      <c r="H78" s="212">
        <v>1152.5999999999999</v>
      </c>
      <c r="I78" s="212">
        <v>1299.8064516129</v>
      </c>
      <c r="J78" s="212">
        <v>1389.8</v>
      </c>
      <c r="K78" s="212">
        <v>1553.5483870967701</v>
      </c>
      <c r="L78" s="212">
        <v>1888.9354838709701</v>
      </c>
      <c r="M78" s="212">
        <v>2058.6666666666702</v>
      </c>
      <c r="N78" s="212">
        <v>1242.7910863509701</v>
      </c>
      <c r="O78" s="13"/>
      <c r="P78" s="211"/>
      <c r="Q78" s="211"/>
      <c r="R78" s="174"/>
      <c r="S78" s="211"/>
      <c r="T78" s="211"/>
      <c r="U78" s="211"/>
      <c r="V78" s="59"/>
      <c r="W78" s="60"/>
      <c r="X78" s="60"/>
      <c r="Y78" s="60"/>
      <c r="Z78" s="60"/>
      <c r="AA78" s="60"/>
      <c r="AB78" s="60"/>
    </row>
    <row r="79" spans="1:33" s="1" customFormat="1" ht="12" x14ac:dyDescent="0.2">
      <c r="A79" s="45" t="s">
        <v>121</v>
      </c>
      <c r="B79" s="184">
        <v>17155</v>
      </c>
      <c r="C79" s="212">
        <v>17798.933333333302</v>
      </c>
      <c r="D79" s="212">
        <v>16106.9032258065</v>
      </c>
      <c r="E79" s="212">
        <v>15876.7419354839</v>
      </c>
      <c r="F79" s="212">
        <v>13963.535714285699</v>
      </c>
      <c r="G79" s="212">
        <v>14060.064516128999</v>
      </c>
      <c r="H79" s="212">
        <v>13590.8666666667</v>
      </c>
      <c r="I79" s="212">
        <v>17151.451612903202</v>
      </c>
      <c r="J79" s="212">
        <v>17337.066666666698</v>
      </c>
      <c r="K79" s="212">
        <v>16467</v>
      </c>
      <c r="L79" s="212">
        <v>17160.516129032301</v>
      </c>
      <c r="M79" s="212">
        <v>17430.708333333299</v>
      </c>
      <c r="N79" s="212">
        <v>16168.328690807801</v>
      </c>
      <c r="O79" s="13"/>
      <c r="P79" s="211"/>
      <c r="Q79" s="211"/>
      <c r="R79" s="174"/>
      <c r="S79" s="174"/>
      <c r="T79" s="211"/>
      <c r="U79" s="211"/>
      <c r="V79" s="59"/>
      <c r="W79" s="60"/>
      <c r="X79" s="60"/>
      <c r="Y79" s="60"/>
      <c r="Z79" s="60"/>
      <c r="AA79" s="60"/>
      <c r="AB79" s="60"/>
    </row>
    <row r="80" spans="1:33" s="1" customFormat="1" ht="12" x14ac:dyDescent="0.2">
      <c r="A80" s="40"/>
      <c r="F80" s="5"/>
      <c r="G80" s="5"/>
      <c r="H80" s="5"/>
      <c r="I80" s="5"/>
      <c r="J80" s="5"/>
      <c r="K80" s="5"/>
      <c r="L80" s="13"/>
      <c r="M80" s="13"/>
      <c r="N80" s="13"/>
      <c r="O80" s="13"/>
      <c r="P80" s="211"/>
      <c r="Q80" s="211"/>
      <c r="R80" s="211"/>
      <c r="S80" s="174"/>
      <c r="T80" s="211"/>
      <c r="U80" s="211"/>
      <c r="V80" s="59"/>
      <c r="W80" s="60"/>
      <c r="X80" s="60"/>
      <c r="Y80" s="60"/>
      <c r="Z80" s="60"/>
      <c r="AA80" s="60"/>
      <c r="AB80" s="60"/>
    </row>
    <row r="81" spans="1:34" s="1" customFormat="1" ht="12" customHeight="1" x14ac:dyDescent="0.2">
      <c r="A81" s="303"/>
      <c r="B81" s="304"/>
      <c r="C81" s="304"/>
      <c r="D81" s="304"/>
      <c r="E81" s="304"/>
      <c r="F81" s="304"/>
      <c r="G81" s="304"/>
      <c r="H81" s="304"/>
      <c r="I81" s="304"/>
      <c r="J81" s="304"/>
      <c r="K81" s="304"/>
      <c r="L81" s="304"/>
      <c r="M81" s="304"/>
      <c r="N81" s="304"/>
      <c r="O81" s="304"/>
      <c r="P81" s="304"/>
      <c r="Q81" s="304"/>
      <c r="R81" s="304"/>
      <c r="S81" s="304"/>
      <c r="T81" s="304"/>
      <c r="U81" s="304"/>
      <c r="V81" s="305"/>
    </row>
    <row r="82" spans="1:34" s="1" customFormat="1" ht="12" x14ac:dyDescent="0.2">
      <c r="A82" s="40"/>
      <c r="F82" s="5"/>
      <c r="G82" s="5"/>
      <c r="H82" s="5"/>
      <c r="I82" s="5"/>
      <c r="J82" s="5"/>
      <c r="K82" s="5"/>
      <c r="L82" s="13"/>
      <c r="M82" s="13"/>
      <c r="N82" s="13"/>
      <c r="O82" s="13"/>
      <c r="P82" s="13"/>
      <c r="Q82" s="13"/>
      <c r="R82" s="13"/>
      <c r="S82" s="13"/>
      <c r="T82" s="13"/>
      <c r="U82" s="13"/>
      <c r="V82" s="16"/>
      <c r="AA82" s="58"/>
      <c r="AB82" s="58"/>
      <c r="AC82" s="58"/>
      <c r="AD82" s="58"/>
      <c r="AE82" s="58"/>
      <c r="AF82" s="58"/>
      <c r="AG82" s="58"/>
    </row>
    <row r="83" spans="1:34" s="1" customFormat="1" ht="24.75" customHeight="1" x14ac:dyDescent="0.2">
      <c r="A83" s="302" t="s">
        <v>841</v>
      </c>
      <c r="B83" s="301"/>
      <c r="C83" s="301"/>
      <c r="D83" s="301"/>
      <c r="E83" s="301"/>
      <c r="F83" s="301"/>
      <c r="G83" s="301"/>
      <c r="H83" s="301"/>
      <c r="I83" s="301"/>
      <c r="J83" s="301"/>
      <c r="K83" s="301"/>
      <c r="L83" s="301"/>
      <c r="M83" s="301"/>
      <c r="N83" s="301"/>
      <c r="O83" s="13"/>
      <c r="P83" s="13"/>
      <c r="Q83" s="193"/>
      <c r="R83" s="193"/>
      <c r="S83" s="193"/>
      <c r="T83" s="193"/>
      <c r="U83" s="193"/>
      <c r="V83" s="57"/>
      <c r="W83" s="58"/>
      <c r="X83" s="58"/>
      <c r="Y83" s="58"/>
      <c r="Z83" s="58"/>
      <c r="AA83" s="58"/>
      <c r="AB83" s="58"/>
    </row>
    <row r="84" spans="1:34" s="1" customFormat="1" ht="12" x14ac:dyDescent="0.2">
      <c r="A84" s="151" t="s">
        <v>125</v>
      </c>
      <c r="B84" s="151" t="s">
        <v>126</v>
      </c>
      <c r="C84" s="151" t="s">
        <v>127</v>
      </c>
      <c r="D84" s="151" t="s">
        <v>128</v>
      </c>
      <c r="E84" s="151" t="s">
        <v>129</v>
      </c>
      <c r="F84" s="151" t="s">
        <v>130</v>
      </c>
      <c r="G84" s="151" t="s">
        <v>131</v>
      </c>
      <c r="H84" s="151" t="s">
        <v>132</v>
      </c>
      <c r="I84" s="151" t="s">
        <v>133</v>
      </c>
      <c r="J84" s="151" t="s">
        <v>134</v>
      </c>
      <c r="K84" s="151" t="s">
        <v>136</v>
      </c>
      <c r="L84" s="151" t="s">
        <v>137</v>
      </c>
      <c r="M84" s="151" t="s">
        <v>138</v>
      </c>
      <c r="N84" s="151" t="s">
        <v>144</v>
      </c>
      <c r="O84" s="13"/>
      <c r="P84" s="193"/>
      <c r="Q84" s="193"/>
      <c r="R84" s="193"/>
      <c r="S84" s="193"/>
      <c r="T84" s="193"/>
      <c r="U84" s="193"/>
      <c r="V84" s="57"/>
      <c r="W84" s="58"/>
      <c r="X84" s="58"/>
      <c r="Y84" s="58"/>
      <c r="Z84" s="58"/>
      <c r="AA84" s="58"/>
      <c r="AB84" s="58"/>
      <c r="AC84" s="60"/>
      <c r="AD84" s="60"/>
      <c r="AE84" s="60"/>
      <c r="AF84" s="60"/>
      <c r="AG84" s="60"/>
      <c r="AH84" s="60"/>
    </row>
    <row r="85" spans="1:34" s="1" customFormat="1" ht="12.75" customHeight="1" x14ac:dyDescent="0.2">
      <c r="A85" s="43" t="s">
        <v>141</v>
      </c>
      <c r="B85" s="213">
        <v>21.6348259592273</v>
      </c>
      <c r="C85" s="214">
        <v>21.7550745725718</v>
      </c>
      <c r="D85" s="215">
        <v>21.8566549258192</v>
      </c>
      <c r="E85" s="214">
        <v>22.993303571428601</v>
      </c>
      <c r="F85" s="215">
        <v>19.2024769345857</v>
      </c>
      <c r="G85" s="214">
        <v>20.301472070982101</v>
      </c>
      <c r="H85" s="214">
        <v>20.900752946311702</v>
      </c>
      <c r="I85" s="215">
        <v>21.845052751639599</v>
      </c>
      <c r="J85" s="214">
        <v>26.346733668341699</v>
      </c>
      <c r="K85" s="215">
        <v>29.092681737858701</v>
      </c>
      <c r="L85" s="215">
        <v>29.409453652547601</v>
      </c>
      <c r="M85" s="214">
        <v>32.065351518103597</v>
      </c>
      <c r="N85" s="215">
        <v>23.261020616697699</v>
      </c>
      <c r="O85" s="13"/>
      <c r="P85" s="13"/>
      <c r="Q85" s="193"/>
      <c r="R85" s="193"/>
      <c r="S85" s="193"/>
      <c r="T85" s="193"/>
      <c r="U85" s="193"/>
      <c r="V85" s="57"/>
      <c r="W85" s="58"/>
      <c r="X85" s="58"/>
      <c r="Y85" s="58"/>
      <c r="Z85" s="58"/>
      <c r="AA85" s="58"/>
      <c r="AB85" s="58"/>
      <c r="AC85" s="60"/>
      <c r="AD85" s="60"/>
      <c r="AE85" s="60"/>
      <c r="AF85" s="60"/>
      <c r="AG85" s="60"/>
      <c r="AH85" s="60"/>
    </row>
    <row r="86" spans="1:34" s="1" customFormat="1" ht="12" x14ac:dyDescent="0.2">
      <c r="A86" s="44" t="s">
        <v>60</v>
      </c>
      <c r="B86" s="216">
        <v>32.1115459882583</v>
      </c>
      <c r="C86" s="217">
        <v>31.60907504363</v>
      </c>
      <c r="D86" s="217">
        <v>35.633228840125398</v>
      </c>
      <c r="E86" s="217">
        <v>28.3381294964029</v>
      </c>
      <c r="F86" s="217">
        <v>37.702495201535498</v>
      </c>
      <c r="G86" s="217">
        <v>35.421052631578902</v>
      </c>
      <c r="H86" s="217">
        <v>24.55720653789</v>
      </c>
      <c r="I86" s="217">
        <v>25.361001317523002</v>
      </c>
      <c r="J86" s="217">
        <v>29.341553637484601</v>
      </c>
      <c r="K86" s="217">
        <v>27.5412844036697</v>
      </c>
      <c r="L86" s="217">
        <v>23.6182572614108</v>
      </c>
      <c r="M86" s="217">
        <v>26.446808510638299</v>
      </c>
      <c r="N86" s="217">
        <v>29.3102733040507</v>
      </c>
      <c r="O86" s="13"/>
      <c r="P86" s="13"/>
      <c r="Q86" s="13"/>
      <c r="R86" s="193"/>
      <c r="S86" s="193"/>
      <c r="T86" s="193"/>
      <c r="U86" s="193"/>
      <c r="V86" s="57"/>
      <c r="W86" s="58"/>
      <c r="X86" s="58"/>
      <c r="Y86" s="58"/>
      <c r="Z86" s="58"/>
      <c r="AA86" s="60"/>
      <c r="AB86" s="60"/>
      <c r="AC86" s="66"/>
      <c r="AD86" s="60"/>
      <c r="AE86" s="60"/>
      <c r="AF86" s="60"/>
      <c r="AH86" s="60"/>
    </row>
    <row r="87" spans="1:34" s="1" customFormat="1" ht="12" x14ac:dyDescent="0.2">
      <c r="A87" s="45" t="s">
        <v>92</v>
      </c>
      <c r="B87" s="216">
        <v>35.204545454545404</v>
      </c>
      <c r="C87" s="217">
        <v>48.677514792899402</v>
      </c>
      <c r="D87" s="217">
        <v>30.9453125</v>
      </c>
      <c r="E87" s="217">
        <v>34.779569892473098</v>
      </c>
      <c r="F87" s="217">
        <v>24.7083333333333</v>
      </c>
      <c r="G87" s="217">
        <v>28.709523809523802</v>
      </c>
      <c r="H87" s="217">
        <v>32.054313099041501</v>
      </c>
      <c r="I87" s="217">
        <v>33.082352941176502</v>
      </c>
      <c r="J87" s="217">
        <v>36.237903225806399</v>
      </c>
      <c r="K87" s="217">
        <v>45.389908256880702</v>
      </c>
      <c r="L87" s="217">
        <v>33.582278481012601</v>
      </c>
      <c r="M87" s="217">
        <v>34.1860465116279</v>
      </c>
      <c r="N87" s="217">
        <v>34.355433842605898</v>
      </c>
      <c r="O87" s="13"/>
      <c r="P87" s="13"/>
      <c r="Q87" s="193"/>
      <c r="R87" s="193"/>
      <c r="S87" s="193"/>
      <c r="T87" s="193"/>
      <c r="U87" s="193"/>
      <c r="V87" s="57"/>
      <c r="W87" s="58"/>
      <c r="X87" s="58"/>
      <c r="AA87" s="60"/>
      <c r="AB87" s="60"/>
      <c r="AC87" s="60"/>
      <c r="AD87" s="60"/>
      <c r="AE87" s="60"/>
      <c r="AF87" s="60"/>
      <c r="AG87" s="60"/>
      <c r="AH87" s="60"/>
    </row>
    <row r="88" spans="1:34" s="1" customFormat="1" ht="12" x14ac:dyDescent="0.2">
      <c r="A88" s="45" t="s">
        <v>121</v>
      </c>
      <c r="B88" s="216">
        <v>21.2228574062975</v>
      </c>
      <c r="C88" s="217">
        <v>21.200270890552702</v>
      </c>
      <c r="D88" s="217">
        <v>21.403285951633698</v>
      </c>
      <c r="E88" s="217">
        <v>22.759703247987002</v>
      </c>
      <c r="F88" s="217">
        <v>18.713590770158</v>
      </c>
      <c r="G88" s="217">
        <v>19.690652348539299</v>
      </c>
      <c r="H88" s="217">
        <v>20.5575481490024</v>
      </c>
      <c r="I88" s="217">
        <v>21.510078082440501</v>
      </c>
      <c r="J88" s="217">
        <v>26.073181665359201</v>
      </c>
      <c r="K88" s="217">
        <v>28.939144523655202</v>
      </c>
      <c r="L88" s="217">
        <v>29.693537641572298</v>
      </c>
      <c r="M88" s="217">
        <v>32.3728724337603</v>
      </c>
      <c r="N88" s="217">
        <v>22.890823489848199</v>
      </c>
      <c r="O88" s="13"/>
      <c r="P88" s="193"/>
      <c r="Q88" s="193"/>
      <c r="R88" s="193"/>
      <c r="S88" s="193"/>
      <c r="T88" s="193"/>
      <c r="U88" s="193"/>
      <c r="V88" s="57"/>
      <c r="W88" s="58"/>
      <c r="X88" s="58"/>
      <c r="Y88" s="58"/>
      <c r="Z88" s="58"/>
    </row>
    <row r="89" spans="1:34" s="1" customFormat="1" ht="12" x14ac:dyDescent="0.2">
      <c r="A89" s="43" t="s">
        <v>142</v>
      </c>
      <c r="B89" s="213">
        <v>33.344516427579798</v>
      </c>
      <c r="C89" s="214">
        <v>36.190432382704699</v>
      </c>
      <c r="D89" s="215">
        <v>48.2265433777536</v>
      </c>
      <c r="E89" s="214">
        <v>41.825777777777802</v>
      </c>
      <c r="F89" s="215">
        <v>45.697609783212897</v>
      </c>
      <c r="G89" s="214">
        <v>38.5782961460446</v>
      </c>
      <c r="H89" s="214">
        <v>34.407959183673498</v>
      </c>
      <c r="I89" s="215">
        <v>33.976645435244201</v>
      </c>
      <c r="J89" s="214">
        <v>37.381012392354499</v>
      </c>
      <c r="K89" s="215">
        <v>35.341764467826799</v>
      </c>
      <c r="L89" s="215">
        <v>34.9739751658445</v>
      </c>
      <c r="M89" s="214">
        <v>34.332244008714603</v>
      </c>
      <c r="N89" s="215">
        <v>37.3672823511993</v>
      </c>
      <c r="O89" s="13"/>
      <c r="P89" s="193"/>
      <c r="Q89" s="193"/>
      <c r="R89" s="211"/>
      <c r="S89" s="211"/>
      <c r="T89" s="211"/>
      <c r="U89" s="211"/>
      <c r="V89" s="16"/>
      <c r="Z89" s="58"/>
      <c r="AA89" s="58"/>
      <c r="AB89" s="58"/>
      <c r="AC89" s="58"/>
      <c r="AD89" s="58"/>
      <c r="AE89" s="58"/>
      <c r="AF89" s="58"/>
    </row>
    <row r="90" spans="1:34" s="1" customFormat="1" ht="12" x14ac:dyDescent="0.2">
      <c r="A90" s="44" t="s">
        <v>60</v>
      </c>
      <c r="B90" s="216">
        <v>53.762882096069902</v>
      </c>
      <c r="C90" s="217">
        <v>56.477801268498901</v>
      </c>
      <c r="D90" s="217">
        <v>65.649184662847006</v>
      </c>
      <c r="E90" s="217">
        <v>56.667641325536103</v>
      </c>
      <c r="F90" s="217">
        <v>59.611971536207598</v>
      </c>
      <c r="G90" s="217">
        <v>54.974211062096998</v>
      </c>
      <c r="H90" s="217">
        <v>47.820224719101098</v>
      </c>
      <c r="I90" s="217">
        <v>46.224144144144098</v>
      </c>
      <c r="J90" s="217">
        <v>48.022961730449197</v>
      </c>
      <c r="K90" s="217">
        <v>43.721909181305897</v>
      </c>
      <c r="L90" s="217">
        <v>43.917610419025998</v>
      </c>
      <c r="M90" s="217">
        <v>40.318712415988699</v>
      </c>
      <c r="N90" s="217">
        <v>50.621354729208399</v>
      </c>
      <c r="O90" s="13"/>
      <c r="P90" s="193"/>
      <c r="Q90" s="193"/>
      <c r="R90" s="193"/>
      <c r="S90" s="193"/>
      <c r="T90" s="193"/>
      <c r="U90" s="211"/>
      <c r="V90" s="57"/>
      <c r="W90" s="58"/>
      <c r="X90" s="58"/>
      <c r="Y90" s="58"/>
      <c r="Z90" s="58"/>
      <c r="AA90" s="58"/>
      <c r="AB90" s="58"/>
      <c r="AC90" s="58"/>
    </row>
    <row r="91" spans="1:34" s="1" customFormat="1" ht="12" customHeight="1" x14ac:dyDescent="0.2">
      <c r="A91" s="45" t="s">
        <v>92</v>
      </c>
      <c r="B91" s="216">
        <v>22.356677524430001</v>
      </c>
      <c r="C91" s="217">
        <v>36.877192982456101</v>
      </c>
      <c r="D91" s="217">
        <v>52.527108433734902</v>
      </c>
      <c r="E91" s="217">
        <v>47.767241379310299</v>
      </c>
      <c r="F91" s="217">
        <v>48.092948717948701</v>
      </c>
      <c r="G91" s="217">
        <v>37.0416666666667</v>
      </c>
      <c r="H91" s="217">
        <v>37.277064220183497</v>
      </c>
      <c r="I91" s="217">
        <v>37.391167192429002</v>
      </c>
      <c r="J91" s="217">
        <v>39.312012480499199</v>
      </c>
      <c r="K91" s="217">
        <v>34.584562996594798</v>
      </c>
      <c r="L91" s="217">
        <v>30.442224152910502</v>
      </c>
      <c r="M91" s="217">
        <v>30.761686526122801</v>
      </c>
      <c r="N91" s="217">
        <v>35.489398819108999</v>
      </c>
      <c r="O91" s="13"/>
      <c r="P91" s="193"/>
      <c r="Q91" s="193"/>
      <c r="R91" s="211"/>
      <c r="S91" s="211"/>
      <c r="T91" s="211"/>
      <c r="U91" s="211"/>
      <c r="V91" s="57"/>
      <c r="W91" s="58"/>
      <c r="X91" s="58"/>
      <c r="Y91" s="58"/>
      <c r="Z91" s="58"/>
      <c r="AA91" s="58"/>
      <c r="AB91" s="58"/>
    </row>
    <row r="92" spans="1:34" s="1" customFormat="1" ht="12" x14ac:dyDescent="0.2">
      <c r="A92" s="45" t="s">
        <v>121</v>
      </c>
      <c r="B92" s="216">
        <v>5.1276445698166402</v>
      </c>
      <c r="C92" s="217">
        <v>5.7272727272727302</v>
      </c>
      <c r="D92" s="217">
        <v>10.1598513011152</v>
      </c>
      <c r="E92" s="217">
        <v>8.4687179487179503</v>
      </c>
      <c r="F92" s="217">
        <v>7.80602006688963</v>
      </c>
      <c r="G92" s="217">
        <v>6.4320486815415796</v>
      </c>
      <c r="H92" s="217">
        <v>5.5253878702397703</v>
      </c>
      <c r="I92" s="217">
        <v>6.1890853189854003</v>
      </c>
      <c r="J92" s="217">
        <v>7.5901345291479796</v>
      </c>
      <c r="K92" s="217">
        <v>11.763409961685801</v>
      </c>
      <c r="L92" s="217">
        <v>12.9230769230769</v>
      </c>
      <c r="M92" s="217">
        <v>14.944940476190499</v>
      </c>
      <c r="N92" s="217">
        <v>8.0548148148148098</v>
      </c>
      <c r="O92" s="13"/>
      <c r="P92" s="193"/>
      <c r="Q92" s="193"/>
      <c r="R92" s="193"/>
      <c r="S92" s="193"/>
      <c r="T92" s="193"/>
      <c r="U92" s="193"/>
      <c r="V92" s="57"/>
      <c r="W92" s="58"/>
      <c r="X92" s="58"/>
      <c r="Y92" s="58"/>
      <c r="Z92" s="58"/>
      <c r="AA92" s="58"/>
      <c r="AB92" s="58"/>
    </row>
    <row r="93" spans="1:34" s="1" customFormat="1" ht="12" x14ac:dyDescent="0.2">
      <c r="A93" s="43" t="s">
        <v>143</v>
      </c>
      <c r="B93" s="213">
        <v>23.524077945348701</v>
      </c>
      <c r="C93" s="214">
        <v>23.726458948426401</v>
      </c>
      <c r="D93" s="215">
        <v>24.907311855021401</v>
      </c>
      <c r="E93" s="214">
        <v>25.4171147465965</v>
      </c>
      <c r="F93" s="215">
        <v>22.648951554591498</v>
      </c>
      <c r="G93" s="214">
        <v>23.332750210260699</v>
      </c>
      <c r="H93" s="214">
        <v>23.750129154468699</v>
      </c>
      <c r="I93" s="215">
        <v>24.413710946280101</v>
      </c>
      <c r="J93" s="214">
        <v>28.566551170455501</v>
      </c>
      <c r="K93" s="215">
        <v>30.538987495902202</v>
      </c>
      <c r="L93" s="215">
        <v>30.8851098380621</v>
      </c>
      <c r="M93" s="214">
        <v>32.680742843624301</v>
      </c>
      <c r="N93" s="215">
        <v>25.771633831488199</v>
      </c>
      <c r="O93" s="13"/>
      <c r="P93" s="13"/>
      <c r="Q93" s="13"/>
      <c r="R93" s="13"/>
      <c r="S93" s="13"/>
      <c r="T93" s="13"/>
      <c r="U93" s="13"/>
      <c r="V93" s="16"/>
    </row>
    <row r="94" spans="1:34" s="1" customFormat="1" ht="12" x14ac:dyDescent="0.2">
      <c r="A94" s="44" t="s">
        <v>60</v>
      </c>
      <c r="B94" s="216">
        <v>49.812923955730099</v>
      </c>
      <c r="C94" s="217">
        <v>51.627637848876802</v>
      </c>
      <c r="D94" s="217">
        <v>59.061575507395901</v>
      </c>
      <c r="E94" s="217">
        <v>50.628067484662601</v>
      </c>
      <c r="F94" s="217">
        <v>55.689347079037802</v>
      </c>
      <c r="G94" s="217">
        <v>51.126464976832899</v>
      </c>
      <c r="H94" s="217">
        <v>43.483379501385002</v>
      </c>
      <c r="I94" s="217">
        <v>41.743350311261999</v>
      </c>
      <c r="J94" s="217">
        <v>44.052672955974799</v>
      </c>
      <c r="K94" s="217">
        <v>40.455820105820102</v>
      </c>
      <c r="L94" s="217">
        <v>39.5651690391459</v>
      </c>
      <c r="M94" s="217">
        <v>37.549830124575301</v>
      </c>
      <c r="N94" s="217">
        <v>46.319351740104899</v>
      </c>
      <c r="O94" s="13"/>
      <c r="P94" s="13"/>
      <c r="Q94" s="13"/>
      <c r="R94" s="13"/>
      <c r="S94" s="13"/>
      <c r="T94" s="13"/>
      <c r="U94" s="13"/>
      <c r="V94" s="16"/>
    </row>
    <row r="95" spans="1:34" s="1" customFormat="1" ht="12" x14ac:dyDescent="0.2">
      <c r="A95" s="45" t="s">
        <v>92</v>
      </c>
      <c r="B95" s="216">
        <v>26.219817767653701</v>
      </c>
      <c r="C95" s="217">
        <v>42.289009497964699</v>
      </c>
      <c r="D95" s="217">
        <v>40.952513966480403</v>
      </c>
      <c r="E95" s="217">
        <v>43.243445692883903</v>
      </c>
      <c r="F95" s="217">
        <v>36.400641025641001</v>
      </c>
      <c r="G95" s="217">
        <v>33.254329004329001</v>
      </c>
      <c r="H95" s="217">
        <v>35.371794871794897</v>
      </c>
      <c r="I95" s="217">
        <v>36.1552305961755</v>
      </c>
      <c r="J95" s="217">
        <v>38.454443194600699</v>
      </c>
      <c r="K95" s="217">
        <v>36.727934485896299</v>
      </c>
      <c r="L95" s="217">
        <v>31.118609406952999</v>
      </c>
      <c r="M95" s="217">
        <v>31.325421133231199</v>
      </c>
      <c r="N95" s="217">
        <v>35.129200622653599</v>
      </c>
      <c r="O95" s="13"/>
      <c r="P95" s="13"/>
      <c r="Q95" s="13"/>
      <c r="R95" s="13"/>
      <c r="S95" s="13"/>
      <c r="T95" s="13"/>
      <c r="U95" s="13"/>
      <c r="V95" s="16"/>
    </row>
    <row r="96" spans="1:34" s="1" customFormat="1" ht="12" x14ac:dyDescent="0.2">
      <c r="A96" s="45" t="s">
        <v>121</v>
      </c>
      <c r="B96" s="216">
        <v>20.235233026093699</v>
      </c>
      <c r="C96" s="217">
        <v>20.330007456592</v>
      </c>
      <c r="D96" s="217">
        <v>20.973687013955502</v>
      </c>
      <c r="E96" s="217">
        <v>22.156015770547199</v>
      </c>
      <c r="F96" s="217">
        <v>18.3080494072784</v>
      </c>
      <c r="G96" s="217">
        <v>18.910393124303699</v>
      </c>
      <c r="H96" s="217">
        <v>19.4213219616205</v>
      </c>
      <c r="I96" s="217">
        <v>20.3916507687128</v>
      </c>
      <c r="J96" s="217">
        <v>24.986287643056801</v>
      </c>
      <c r="K96" s="217">
        <v>27.850673789000801</v>
      </c>
      <c r="L96" s="217">
        <v>28.4558805380723</v>
      </c>
      <c r="M96" s="217">
        <v>31.402568351284199</v>
      </c>
      <c r="N96" s="217">
        <v>22.056513200960101</v>
      </c>
      <c r="O96" s="13"/>
      <c r="P96" s="13"/>
      <c r="Q96" s="13"/>
      <c r="R96" s="13"/>
      <c r="S96" s="13"/>
      <c r="T96" s="13"/>
      <c r="U96" s="13"/>
      <c r="V96" s="16"/>
    </row>
    <row r="97" spans="1:33" s="1" customFormat="1" ht="12" x14ac:dyDescent="0.2">
      <c r="A97" s="40"/>
      <c r="F97" s="5"/>
      <c r="G97" s="5"/>
      <c r="H97" s="5"/>
      <c r="I97" s="5"/>
      <c r="J97" s="5"/>
      <c r="K97" s="5"/>
      <c r="L97" s="13"/>
      <c r="M97" s="13"/>
      <c r="N97" s="13"/>
      <c r="O97" s="13"/>
      <c r="P97" s="13"/>
      <c r="Q97" s="13"/>
      <c r="R97" s="13"/>
      <c r="S97" s="13"/>
      <c r="T97" s="13"/>
      <c r="U97" s="13"/>
      <c r="V97" s="16"/>
    </row>
    <row r="98" spans="1:33" s="1" customFormat="1" ht="12" x14ac:dyDescent="0.2">
      <c r="A98" s="303"/>
      <c r="B98" s="304"/>
      <c r="C98" s="304"/>
      <c r="D98" s="304"/>
      <c r="E98" s="304"/>
      <c r="F98" s="304"/>
      <c r="G98" s="304"/>
      <c r="H98" s="304"/>
      <c r="I98" s="304"/>
      <c r="J98" s="304"/>
      <c r="K98" s="304"/>
      <c r="L98" s="304"/>
      <c r="M98" s="304"/>
      <c r="N98" s="304"/>
      <c r="O98" s="304"/>
      <c r="P98" s="304"/>
      <c r="Q98" s="304"/>
      <c r="R98" s="304"/>
      <c r="S98" s="304"/>
      <c r="T98" s="304"/>
      <c r="U98" s="304"/>
      <c r="V98" s="305"/>
    </row>
    <row r="99" spans="1:33" s="1" customFormat="1" ht="12" x14ac:dyDescent="0.2">
      <c r="A99" s="40"/>
      <c r="F99" s="5"/>
      <c r="G99" s="5"/>
      <c r="H99" s="5"/>
      <c r="I99" s="5"/>
      <c r="J99" s="5"/>
      <c r="K99" s="5"/>
      <c r="L99" s="13"/>
      <c r="M99" s="13"/>
      <c r="N99" s="13"/>
      <c r="O99" s="13"/>
      <c r="P99" s="13"/>
      <c r="Q99" s="13"/>
      <c r="R99" s="13"/>
      <c r="S99" s="193"/>
      <c r="T99" s="193"/>
      <c r="U99" s="193"/>
      <c r="V99" s="57"/>
    </row>
    <row r="100" spans="1:33" s="5" customFormat="1" ht="24.75" customHeight="1" x14ac:dyDescent="0.2">
      <c r="A100" s="306" t="s">
        <v>842</v>
      </c>
      <c r="B100" s="307"/>
      <c r="C100" s="307"/>
      <c r="D100" s="307"/>
      <c r="E100" s="307"/>
      <c r="F100" s="307"/>
      <c r="G100" s="307"/>
      <c r="H100" s="307"/>
      <c r="I100" s="307"/>
      <c r="J100" s="307"/>
      <c r="K100" s="307"/>
      <c r="L100" s="307"/>
      <c r="M100" s="307"/>
      <c r="N100" s="307"/>
      <c r="O100" s="13"/>
      <c r="P100" s="193"/>
      <c r="Q100" s="193"/>
      <c r="R100" s="193"/>
      <c r="S100" s="193"/>
      <c r="T100" s="193"/>
      <c r="U100" s="193"/>
      <c r="V100" s="57"/>
      <c r="W100" s="62"/>
      <c r="X100" s="62"/>
      <c r="Y100" s="62"/>
      <c r="Z100" s="62"/>
      <c r="AA100" s="62"/>
      <c r="AB100" s="62"/>
    </row>
    <row r="101" spans="1:33" s="1" customFormat="1" ht="12" x14ac:dyDescent="0.2">
      <c r="A101" s="10" t="s">
        <v>140</v>
      </c>
      <c r="B101" s="151" t="s">
        <v>126</v>
      </c>
      <c r="C101" s="151" t="s">
        <v>127</v>
      </c>
      <c r="D101" s="151" t="s">
        <v>128</v>
      </c>
      <c r="E101" s="151" t="s">
        <v>129</v>
      </c>
      <c r="F101" s="151" t="s">
        <v>130</v>
      </c>
      <c r="G101" s="151" t="s">
        <v>131</v>
      </c>
      <c r="H101" s="151" t="s">
        <v>132</v>
      </c>
      <c r="I101" s="151" t="s">
        <v>133</v>
      </c>
      <c r="J101" s="151" t="s">
        <v>134</v>
      </c>
      <c r="K101" s="151" t="s">
        <v>136</v>
      </c>
      <c r="L101" s="151" t="s">
        <v>137</v>
      </c>
      <c r="M101" s="151" t="s">
        <v>138</v>
      </c>
      <c r="N101" s="151" t="s">
        <v>144</v>
      </c>
      <c r="O101" s="13"/>
      <c r="P101" s="211"/>
      <c r="Q101" s="193"/>
      <c r="R101" s="193"/>
      <c r="S101" s="193"/>
      <c r="T101" s="193"/>
      <c r="U101" s="193"/>
      <c r="V101" s="57"/>
      <c r="W101" s="58"/>
      <c r="X101" s="58"/>
      <c r="Y101" s="58"/>
      <c r="Z101" s="58"/>
      <c r="AA101" s="58"/>
      <c r="AB101" s="58"/>
      <c r="AC101" s="58"/>
      <c r="AD101" s="58"/>
      <c r="AE101" s="58"/>
      <c r="AF101" s="58"/>
    </row>
    <row r="102" spans="1:33" s="1" customFormat="1" ht="12.75" customHeight="1" thickBot="1" x14ac:dyDescent="0.25">
      <c r="A102" s="36" t="s">
        <v>1</v>
      </c>
      <c r="B102" s="207">
        <v>22798.548387096798</v>
      </c>
      <c r="C102" s="208">
        <v>23337.366666666701</v>
      </c>
      <c r="D102" s="209">
        <v>21568.6451612903</v>
      </c>
      <c r="E102" s="208">
        <v>21454.6451612903</v>
      </c>
      <c r="F102" s="209">
        <v>19770.178571428602</v>
      </c>
      <c r="G102" s="208">
        <v>19944.580645161299</v>
      </c>
      <c r="H102" s="208">
        <v>19697.5</v>
      </c>
      <c r="I102" s="209">
        <v>23791.161290322601</v>
      </c>
      <c r="J102" s="208">
        <v>24300.1</v>
      </c>
      <c r="K102" s="209">
        <v>23685.419354838701</v>
      </c>
      <c r="L102" s="209">
        <v>25164.451612903202</v>
      </c>
      <c r="M102" s="208">
        <v>25883</v>
      </c>
      <c r="N102" s="209">
        <v>22577.8189415042</v>
      </c>
      <c r="O102" s="13"/>
      <c r="P102" s="211"/>
      <c r="Q102" s="211"/>
      <c r="R102" s="211"/>
      <c r="S102" s="211"/>
      <c r="T102" s="174"/>
      <c r="U102" s="211"/>
      <c r="V102" s="59"/>
      <c r="W102" s="60"/>
      <c r="X102" s="60"/>
      <c r="Y102" s="60"/>
      <c r="Z102" s="60"/>
      <c r="AA102" s="60"/>
      <c r="AB102" s="60"/>
    </row>
    <row r="103" spans="1:33" s="1" customFormat="1" ht="12.75" thickTop="1" x14ac:dyDescent="0.2">
      <c r="A103" s="37" t="s">
        <v>832</v>
      </c>
      <c r="B103" s="184">
        <v>911.06451612903197</v>
      </c>
      <c r="C103" s="212">
        <v>1060.56666666667</v>
      </c>
      <c r="D103" s="212">
        <v>655.09677419354796</v>
      </c>
      <c r="E103" s="212">
        <v>251</v>
      </c>
      <c r="F103" s="212">
        <v>215.892857142857</v>
      </c>
      <c r="G103" s="212">
        <v>54.16</v>
      </c>
      <c r="H103" s="212">
        <v>0.8</v>
      </c>
      <c r="I103" s="212">
        <v>0</v>
      </c>
      <c r="J103" s="212">
        <v>0</v>
      </c>
      <c r="K103" s="212">
        <v>0</v>
      </c>
      <c r="L103" s="212">
        <v>0</v>
      </c>
      <c r="M103" s="212">
        <v>0</v>
      </c>
      <c r="N103" s="212">
        <v>527.91160220994504</v>
      </c>
      <c r="O103" s="13"/>
      <c r="P103" s="211"/>
      <c r="Q103" s="211"/>
      <c r="R103" s="211"/>
      <c r="S103" s="211"/>
      <c r="T103" s="211"/>
      <c r="U103" s="211"/>
      <c r="V103" s="59"/>
      <c r="W103" s="60"/>
      <c r="X103" s="60"/>
      <c r="Y103" s="60"/>
      <c r="Z103" s="60"/>
      <c r="AA103" s="60"/>
      <c r="AB103" s="60"/>
      <c r="AC103" s="60"/>
      <c r="AD103" s="60"/>
      <c r="AE103" s="60"/>
      <c r="AF103" s="60"/>
      <c r="AG103" s="60"/>
    </row>
    <row r="104" spans="1:33" s="1" customFormat="1" ht="12" x14ac:dyDescent="0.2">
      <c r="A104" s="38" t="s">
        <v>115</v>
      </c>
      <c r="B104" s="184">
        <v>21887.483870967699</v>
      </c>
      <c r="C104" s="212">
        <v>22276.799999999999</v>
      </c>
      <c r="D104" s="212">
        <v>20913.548387096798</v>
      </c>
      <c r="E104" s="212">
        <v>21203.6451612903</v>
      </c>
      <c r="F104" s="212">
        <v>19554.285714285699</v>
      </c>
      <c r="G104" s="212">
        <v>19900.903225806502</v>
      </c>
      <c r="H104" s="212">
        <v>19697.366666666701</v>
      </c>
      <c r="I104" s="212">
        <v>23791.161290322601</v>
      </c>
      <c r="J104" s="212">
        <v>24300.1</v>
      </c>
      <c r="K104" s="212">
        <v>23685.419354838701</v>
      </c>
      <c r="L104" s="212">
        <v>25164.451612903202</v>
      </c>
      <c r="M104" s="212">
        <v>25883</v>
      </c>
      <c r="N104" s="212">
        <v>22311.657381615601</v>
      </c>
      <c r="O104" s="13"/>
      <c r="P104" s="211"/>
      <c r="Q104" s="211"/>
      <c r="R104" s="211"/>
      <c r="S104" s="211"/>
      <c r="T104" s="211"/>
      <c r="U104" s="211"/>
      <c r="V104" s="59"/>
      <c r="W104" s="60"/>
      <c r="X104" s="60"/>
      <c r="Y104" s="60"/>
      <c r="Z104" s="60"/>
      <c r="AA104" s="58"/>
      <c r="AB104" s="60"/>
      <c r="AF104" s="60"/>
      <c r="AG104" s="60"/>
    </row>
    <row r="105" spans="1:33" s="3" customFormat="1" ht="23.25" customHeight="1" x14ac:dyDescent="0.2">
      <c r="A105" s="40"/>
      <c r="B105" s="1"/>
      <c r="C105" s="1"/>
      <c r="D105" s="1"/>
      <c r="E105" s="1"/>
      <c r="F105" s="5"/>
      <c r="G105" s="5"/>
      <c r="H105" s="5"/>
      <c r="I105" s="5"/>
      <c r="J105" s="5"/>
      <c r="K105" s="5"/>
      <c r="L105" s="13"/>
      <c r="M105" s="13"/>
      <c r="N105" s="13"/>
      <c r="O105" s="13"/>
      <c r="P105" s="211"/>
      <c r="Q105" s="211"/>
      <c r="R105" s="211"/>
      <c r="S105" s="211"/>
      <c r="T105" s="211"/>
      <c r="U105" s="211"/>
      <c r="V105" s="59"/>
      <c r="W105" s="61"/>
      <c r="X105" s="61"/>
      <c r="Y105" s="61"/>
      <c r="Z105" s="61"/>
      <c r="AA105" s="61"/>
      <c r="AB105" s="61"/>
      <c r="AC105" s="61"/>
      <c r="AD105" s="61"/>
      <c r="AE105" s="61"/>
      <c r="AF105" s="61"/>
      <c r="AG105" s="61"/>
    </row>
    <row r="106" spans="1:33" s="1" customFormat="1" ht="12.75" customHeight="1" x14ac:dyDescent="0.2">
      <c r="A106" s="306" t="s">
        <v>843</v>
      </c>
      <c r="B106" s="307"/>
      <c r="C106" s="307"/>
      <c r="D106" s="307"/>
      <c r="E106" s="307"/>
      <c r="F106" s="307"/>
      <c r="G106" s="307"/>
      <c r="H106" s="307"/>
      <c r="I106" s="307"/>
      <c r="J106" s="307"/>
      <c r="K106" s="307"/>
      <c r="L106" s="307"/>
      <c r="M106" s="307"/>
      <c r="N106" s="307"/>
      <c r="O106" s="13"/>
      <c r="P106" s="13"/>
      <c r="Q106" s="211"/>
      <c r="R106" s="211"/>
      <c r="S106" s="193"/>
      <c r="T106" s="193"/>
      <c r="U106" s="193"/>
      <c r="V106" s="59"/>
      <c r="W106" s="60"/>
      <c r="X106" s="60"/>
      <c r="Y106" s="60"/>
      <c r="Z106" s="60"/>
      <c r="AA106" s="60"/>
    </row>
    <row r="107" spans="1:33" s="1" customFormat="1" ht="12.75" customHeight="1" x14ac:dyDescent="0.2">
      <c r="A107" s="10" t="s">
        <v>140</v>
      </c>
      <c r="B107" s="151" t="s">
        <v>126</v>
      </c>
      <c r="C107" s="151" t="s">
        <v>127</v>
      </c>
      <c r="D107" s="151" t="s">
        <v>128</v>
      </c>
      <c r="E107" s="151" t="s">
        <v>129</v>
      </c>
      <c r="F107" s="151" t="s">
        <v>130</v>
      </c>
      <c r="G107" s="151" t="s">
        <v>131</v>
      </c>
      <c r="H107" s="151" t="s">
        <v>132</v>
      </c>
      <c r="I107" s="151" t="s">
        <v>133</v>
      </c>
      <c r="J107" s="151" t="s">
        <v>134</v>
      </c>
      <c r="K107" s="151" t="s">
        <v>136</v>
      </c>
      <c r="L107" s="151" t="s">
        <v>137</v>
      </c>
      <c r="M107" s="151" t="s">
        <v>138</v>
      </c>
      <c r="N107" s="151" t="s">
        <v>144</v>
      </c>
      <c r="O107" s="13"/>
      <c r="P107" s="193"/>
      <c r="Q107" s="193"/>
      <c r="R107" s="193"/>
      <c r="S107" s="193"/>
      <c r="T107" s="193"/>
      <c r="U107" s="193"/>
      <c r="V107" s="57"/>
      <c r="W107" s="58"/>
      <c r="X107" s="58"/>
      <c r="Y107" s="58"/>
      <c r="Z107" s="58"/>
      <c r="AA107" s="58"/>
      <c r="AB107" s="58"/>
      <c r="AC107" s="58"/>
      <c r="AD107" s="58"/>
      <c r="AE107" s="58"/>
      <c r="AF107" s="58"/>
    </row>
    <row r="108" spans="1:33" s="5" customFormat="1" ht="14.25" customHeight="1" thickBot="1" x14ac:dyDescent="0.25">
      <c r="A108" s="36" t="s">
        <v>1</v>
      </c>
      <c r="B108" s="213">
        <v>23.524077945348701</v>
      </c>
      <c r="C108" s="214">
        <v>23.726458948426401</v>
      </c>
      <c r="D108" s="215">
        <v>24.907311855021401</v>
      </c>
      <c r="E108" s="214">
        <v>25.4171147465965</v>
      </c>
      <c r="F108" s="215">
        <v>22.648951554591498</v>
      </c>
      <c r="G108" s="214">
        <v>23.332750210260699</v>
      </c>
      <c r="H108" s="214">
        <v>23.750129154468699</v>
      </c>
      <c r="I108" s="215">
        <v>24.413710946280101</v>
      </c>
      <c r="J108" s="214">
        <v>28.566551170455501</v>
      </c>
      <c r="K108" s="215">
        <v>30.538987495902202</v>
      </c>
      <c r="L108" s="215">
        <v>30.8851098380621</v>
      </c>
      <c r="M108" s="214">
        <v>32.680742843624301</v>
      </c>
      <c r="N108" s="215">
        <v>25.771633831488199</v>
      </c>
      <c r="P108" s="62"/>
      <c r="Q108" s="62"/>
      <c r="R108" s="62"/>
      <c r="S108" s="62"/>
      <c r="T108" s="62"/>
      <c r="U108" s="62"/>
      <c r="V108" s="218"/>
      <c r="W108" s="62"/>
      <c r="X108" s="62"/>
      <c r="Y108" s="62"/>
      <c r="Z108" s="62"/>
      <c r="AA108" s="219"/>
      <c r="AB108" s="62"/>
    </row>
    <row r="109" spans="1:33" s="1" customFormat="1" ht="12.75" thickTop="1" x14ac:dyDescent="0.2">
      <c r="A109" s="37" t="s">
        <v>832</v>
      </c>
      <c r="B109" s="216">
        <v>3.9145090376160199</v>
      </c>
      <c r="C109" s="217">
        <v>2.8885420492104301</v>
      </c>
      <c r="D109" s="217">
        <v>3.3185759926973999</v>
      </c>
      <c r="E109" s="217">
        <v>5.6787330316742102</v>
      </c>
      <c r="F109" s="217">
        <v>5.7940161104718104</v>
      </c>
      <c r="G109" s="217">
        <v>3.8763157894736802</v>
      </c>
      <c r="H109" s="217">
        <v>0</v>
      </c>
      <c r="I109" s="217">
        <v>0</v>
      </c>
      <c r="J109" s="217">
        <v>0</v>
      </c>
      <c r="K109" s="217">
        <v>0</v>
      </c>
      <c r="L109" s="217">
        <v>0</v>
      </c>
      <c r="M109" s="217">
        <v>0</v>
      </c>
      <c r="N109" s="217">
        <v>3.61193445556736</v>
      </c>
      <c r="O109" s="13"/>
      <c r="P109" s="13"/>
      <c r="Q109" s="13"/>
      <c r="R109" s="13"/>
      <c r="S109" s="13"/>
      <c r="T109" s="13"/>
      <c r="U109" s="13"/>
      <c r="V109" s="220"/>
    </row>
    <row r="110" spans="1:33" s="1" customFormat="1" ht="12.75" customHeight="1" x14ac:dyDescent="0.2">
      <c r="A110" s="38" t="s">
        <v>115</v>
      </c>
      <c r="B110" s="216">
        <v>29.356516685232702</v>
      </c>
      <c r="C110" s="217">
        <v>28.026371627766</v>
      </c>
      <c r="D110" s="217">
        <v>28.359681775052898</v>
      </c>
      <c r="E110" s="217">
        <v>25.9291079812206</v>
      </c>
      <c r="F110" s="217">
        <v>23.195662722556101</v>
      </c>
      <c r="G110" s="217">
        <v>23.584699267336902</v>
      </c>
      <c r="H110" s="217">
        <v>23.750129154468699</v>
      </c>
      <c r="I110" s="217">
        <v>24.413710946280101</v>
      </c>
      <c r="J110" s="217">
        <v>28.566551170455501</v>
      </c>
      <c r="K110" s="217">
        <v>30.538987495902202</v>
      </c>
      <c r="L110" s="217">
        <v>30.8851098380621</v>
      </c>
      <c r="M110" s="217">
        <v>32.680742843624301</v>
      </c>
      <c r="N110" s="217">
        <v>27.158505596662302</v>
      </c>
      <c r="O110" s="13"/>
      <c r="P110" s="13"/>
      <c r="Q110" s="13"/>
      <c r="R110" s="193"/>
      <c r="S110" s="193"/>
      <c r="T110" s="193"/>
      <c r="U110" s="193"/>
      <c r="V110" s="221"/>
      <c r="W110" s="58"/>
      <c r="X110" s="58"/>
      <c r="Y110" s="58"/>
      <c r="Z110" s="58"/>
      <c r="AA110" s="58"/>
      <c r="AB110" s="58"/>
      <c r="AC110" s="58"/>
    </row>
    <row r="111" spans="1:33" s="1" customFormat="1" ht="12.75" customHeight="1" x14ac:dyDescent="0.2">
      <c r="A111" s="39"/>
      <c r="B111" s="222"/>
      <c r="C111" s="222"/>
      <c r="D111" s="222"/>
      <c r="E111" s="222"/>
      <c r="F111" s="222"/>
      <c r="G111" s="222"/>
      <c r="H111" s="222"/>
      <c r="I111" s="222"/>
      <c r="J111" s="222"/>
      <c r="K111" s="222"/>
      <c r="L111" s="222"/>
      <c r="M111" s="222"/>
      <c r="N111" s="222"/>
      <c r="O111" s="13"/>
      <c r="P111" s="13"/>
      <c r="Q111" s="13"/>
      <c r="R111" s="13"/>
      <c r="S111" s="13"/>
      <c r="T111" s="13"/>
      <c r="U111" s="13"/>
      <c r="V111" s="220"/>
    </row>
    <row r="112" spans="1:33" s="1" customFormat="1" ht="12" x14ac:dyDescent="0.2">
      <c r="A112" s="306" t="s">
        <v>844</v>
      </c>
      <c r="B112" s="307"/>
      <c r="C112" s="307"/>
      <c r="D112" s="307"/>
      <c r="E112" s="307"/>
      <c r="F112" s="307"/>
      <c r="G112" s="307"/>
      <c r="H112" s="307"/>
      <c r="I112" s="307"/>
      <c r="J112" s="307"/>
      <c r="K112" s="307"/>
      <c r="L112" s="307"/>
      <c r="M112" s="307"/>
      <c r="N112" s="307"/>
      <c r="O112" s="13"/>
      <c r="P112" s="13"/>
      <c r="Q112" s="13"/>
      <c r="R112" s="193"/>
      <c r="S112" s="193"/>
      <c r="T112" s="193"/>
      <c r="U112" s="193"/>
      <c r="V112" s="221"/>
      <c r="W112" s="58"/>
      <c r="X112" s="58"/>
      <c r="Y112" s="58"/>
      <c r="Z112" s="58"/>
      <c r="AA112" s="58"/>
      <c r="AB112" s="58"/>
      <c r="AC112" s="58"/>
    </row>
    <row r="113" spans="1:29" s="1" customFormat="1" ht="12" x14ac:dyDescent="0.2">
      <c r="A113" s="10" t="s">
        <v>845</v>
      </c>
      <c r="B113" s="151" t="s">
        <v>126</v>
      </c>
      <c r="C113" s="151" t="s">
        <v>127</v>
      </c>
      <c r="D113" s="151" t="s">
        <v>128</v>
      </c>
      <c r="E113" s="151" t="s">
        <v>129</v>
      </c>
      <c r="F113" s="151" t="s">
        <v>130</v>
      </c>
      <c r="G113" s="151" t="s">
        <v>131</v>
      </c>
      <c r="H113" s="151" t="s">
        <v>132</v>
      </c>
      <c r="I113" s="151" t="s">
        <v>133</v>
      </c>
      <c r="J113" s="151" t="s">
        <v>134</v>
      </c>
      <c r="K113" s="151" t="s">
        <v>136</v>
      </c>
      <c r="L113" s="151" t="s">
        <v>137</v>
      </c>
      <c r="M113" s="151" t="s">
        <v>138</v>
      </c>
      <c r="N113" s="151" t="s">
        <v>144</v>
      </c>
      <c r="O113" s="13"/>
      <c r="P113" s="13"/>
      <c r="Q113" s="13"/>
      <c r="R113" s="193"/>
      <c r="S113" s="193"/>
      <c r="T113" s="193"/>
      <c r="U113" s="193"/>
      <c r="V113" s="221"/>
      <c r="W113" s="58"/>
      <c r="X113" s="58"/>
      <c r="Y113" s="58"/>
      <c r="Z113" s="58"/>
      <c r="AA113" s="58"/>
      <c r="AB113" s="58"/>
      <c r="AC113" s="58"/>
    </row>
    <row r="114" spans="1:29" ht="15.75" thickBot="1" x14ac:dyDescent="0.3">
      <c r="A114" s="36" t="s">
        <v>1</v>
      </c>
      <c r="B114" s="213">
        <v>29.356516685232702</v>
      </c>
      <c r="C114" s="214">
        <v>28.026371627766</v>
      </c>
      <c r="D114" s="215">
        <v>28.359681775052898</v>
      </c>
      <c r="E114" s="214">
        <v>25.9291079812206</v>
      </c>
      <c r="F114" s="215">
        <v>23.195662722556101</v>
      </c>
      <c r="G114" s="214">
        <v>23.584699267336902</v>
      </c>
      <c r="H114" s="214">
        <v>23.750129154468699</v>
      </c>
      <c r="I114" s="215">
        <v>24.413710946280101</v>
      </c>
      <c r="J114" s="214">
        <v>28.566551170455501</v>
      </c>
      <c r="K114" s="215">
        <v>30.538987495902202</v>
      </c>
      <c r="L114" s="215">
        <v>30.8851098380621</v>
      </c>
      <c r="M114" s="214">
        <v>32.680742843624301</v>
      </c>
      <c r="N114" s="215">
        <v>27.158505596662302</v>
      </c>
      <c r="V114" s="220"/>
    </row>
    <row r="115" spans="1:29" ht="15.75" thickTop="1" x14ac:dyDescent="0.25">
      <c r="A115" s="37" t="s">
        <v>56</v>
      </c>
      <c r="B115" s="216">
        <v>28.068662505302701</v>
      </c>
      <c r="C115" s="217">
        <v>26.338563096260799</v>
      </c>
      <c r="D115" s="217">
        <v>25.266795838423</v>
      </c>
      <c r="E115" s="217">
        <v>23.510750507099399</v>
      </c>
      <c r="F115" s="217">
        <v>19.7009656004828</v>
      </c>
      <c r="G115" s="217">
        <v>20.557116526725402</v>
      </c>
      <c r="H115" s="217">
        <v>20.900752946311702</v>
      </c>
      <c r="I115" s="217">
        <v>21.845052751639599</v>
      </c>
      <c r="J115" s="217">
        <v>26.346733668341699</v>
      </c>
      <c r="K115" s="217">
        <v>29.092681737858701</v>
      </c>
      <c r="L115" s="217">
        <v>29.4094899024001</v>
      </c>
      <c r="M115" s="217">
        <v>32.065351518103597</v>
      </c>
      <c r="N115" s="217">
        <v>24.755002263467599</v>
      </c>
      <c r="V115" s="220"/>
    </row>
    <row r="116" spans="1:29" x14ac:dyDescent="0.25">
      <c r="A116" s="38" t="s">
        <v>73</v>
      </c>
      <c r="B116" s="216">
        <v>34.482151471297598</v>
      </c>
      <c r="C116" s="217">
        <v>36.758362573099397</v>
      </c>
      <c r="D116" s="217">
        <v>48.4165528544114</v>
      </c>
      <c r="E116" s="217">
        <v>41.825777777777802</v>
      </c>
      <c r="F116" s="217">
        <v>45.758975786251</v>
      </c>
      <c r="G116" s="217">
        <v>38.5782961460446</v>
      </c>
      <c r="H116" s="217">
        <v>34.407959183673498</v>
      </c>
      <c r="I116" s="217">
        <v>33.976645435244201</v>
      </c>
      <c r="J116" s="217">
        <v>37.381012392354499</v>
      </c>
      <c r="K116" s="217">
        <v>35.341764467826799</v>
      </c>
      <c r="L116" s="217">
        <v>34.974821367812197</v>
      </c>
      <c r="M116" s="217">
        <v>34.332244008714603</v>
      </c>
      <c r="N116" s="217">
        <v>37.528115176428997</v>
      </c>
      <c r="O116" s="54"/>
      <c r="V116" s="220"/>
    </row>
    <row r="117" spans="1:29" x14ac:dyDescent="0.25">
      <c r="A117" s="14"/>
      <c r="B117" s="222"/>
      <c r="C117" s="222"/>
      <c r="D117" s="222"/>
      <c r="E117" s="222"/>
      <c r="F117" s="222"/>
      <c r="G117" s="222"/>
      <c r="H117" s="222"/>
      <c r="I117" s="222"/>
      <c r="J117" s="222"/>
      <c r="K117" s="223"/>
      <c r="L117" s="222"/>
      <c r="M117" s="222"/>
      <c r="N117" s="224"/>
      <c r="O117" s="54"/>
      <c r="V117" s="220"/>
    </row>
    <row r="118" spans="1:29" x14ac:dyDescent="0.25">
      <c r="A118" s="225" t="s">
        <v>846</v>
      </c>
      <c r="B118" s="222"/>
      <c r="C118" s="222"/>
      <c r="D118" s="222"/>
      <c r="E118" s="222"/>
      <c r="F118" s="222"/>
      <c r="G118" s="222"/>
      <c r="H118" s="222"/>
      <c r="I118" s="222"/>
      <c r="J118" s="222"/>
      <c r="K118" s="223"/>
      <c r="L118" s="222"/>
      <c r="M118" s="222"/>
      <c r="N118" s="224"/>
      <c r="O118" s="54"/>
      <c r="V118" s="220"/>
    </row>
    <row r="119" spans="1:29" x14ac:dyDescent="0.25">
      <c r="A119" s="10" t="s">
        <v>847</v>
      </c>
      <c r="B119" s="226" t="s">
        <v>126</v>
      </c>
      <c r="C119" s="226" t="s">
        <v>127</v>
      </c>
      <c r="D119" s="226" t="s">
        <v>128</v>
      </c>
      <c r="E119" s="226" t="s">
        <v>129</v>
      </c>
      <c r="F119" s="226" t="s">
        <v>130</v>
      </c>
      <c r="G119" s="226" t="s">
        <v>131</v>
      </c>
      <c r="H119" s="226" t="s">
        <v>132</v>
      </c>
      <c r="I119" s="226" t="s">
        <v>133</v>
      </c>
      <c r="J119" s="226" t="s">
        <v>134</v>
      </c>
      <c r="K119" s="226" t="s">
        <v>136</v>
      </c>
      <c r="L119" s="226" t="s">
        <v>137</v>
      </c>
      <c r="M119" s="226" t="s">
        <v>138</v>
      </c>
      <c r="N119" s="226" t="s">
        <v>144</v>
      </c>
      <c r="O119" s="54"/>
      <c r="V119" s="220"/>
      <c r="W119" s="1"/>
    </row>
    <row r="120" spans="1:29" x14ac:dyDescent="0.25">
      <c r="A120" s="227" t="s">
        <v>833</v>
      </c>
      <c r="B120" s="184">
        <v>475</v>
      </c>
      <c r="C120" s="212">
        <v>215</v>
      </c>
      <c r="D120" s="212">
        <v>233</v>
      </c>
      <c r="E120" s="212">
        <v>178</v>
      </c>
      <c r="F120" s="212">
        <v>317</v>
      </c>
      <c r="G120" s="212">
        <v>277</v>
      </c>
      <c r="H120" s="212">
        <v>84</v>
      </c>
      <c r="I120" s="212">
        <v>66</v>
      </c>
      <c r="J120" s="212">
        <v>123</v>
      </c>
      <c r="K120" s="212">
        <v>193</v>
      </c>
      <c r="L120" s="212">
        <v>155</v>
      </c>
      <c r="M120" s="212">
        <v>124</v>
      </c>
      <c r="N120" s="212">
        <f>SUM(B120:M120)</f>
        <v>2440</v>
      </c>
      <c r="O120" s="54"/>
      <c r="V120" s="220"/>
      <c r="W120" s="1"/>
    </row>
    <row r="121" spans="1:29" x14ac:dyDescent="0.25">
      <c r="A121" s="228" t="s">
        <v>848</v>
      </c>
      <c r="B121" s="184">
        <v>128</v>
      </c>
      <c r="C121" s="212">
        <v>62</v>
      </c>
      <c r="D121" s="212">
        <v>111</v>
      </c>
      <c r="E121" s="212">
        <v>110</v>
      </c>
      <c r="F121" s="212">
        <v>72</v>
      </c>
      <c r="G121" s="212">
        <v>49</v>
      </c>
      <c r="H121" s="212">
        <v>111</v>
      </c>
      <c r="I121" s="212">
        <v>116</v>
      </c>
      <c r="J121" s="212">
        <v>167</v>
      </c>
      <c r="K121" s="212">
        <v>1040</v>
      </c>
      <c r="L121" s="212">
        <v>899</v>
      </c>
      <c r="M121" s="212">
        <v>518</v>
      </c>
      <c r="N121" s="212">
        <f>SUM(B121:M121)</f>
        <v>3383</v>
      </c>
      <c r="O121" s="54"/>
      <c r="V121" s="220"/>
      <c r="W121" s="1"/>
    </row>
    <row r="122" spans="1:29" x14ac:dyDescent="0.25">
      <c r="A122" s="229"/>
      <c r="B122" s="14"/>
      <c r="C122" s="230"/>
      <c r="D122" s="230"/>
      <c r="E122" s="230"/>
      <c r="F122" s="230"/>
      <c r="G122" s="230"/>
      <c r="H122" s="230"/>
      <c r="I122" s="230"/>
      <c r="J122" s="230"/>
      <c r="K122" s="230"/>
      <c r="L122" s="223"/>
      <c r="M122" s="230"/>
      <c r="N122" s="230"/>
      <c r="O122" s="54"/>
      <c r="P122" s="54"/>
      <c r="V122" s="220"/>
      <c r="W122" s="1"/>
    </row>
    <row r="123" spans="1:29" x14ac:dyDescent="0.25">
      <c r="A123" s="225" t="s">
        <v>849</v>
      </c>
      <c r="B123" s="222"/>
      <c r="C123" s="222"/>
      <c r="D123" s="222"/>
      <c r="E123" s="222"/>
      <c r="F123" s="222"/>
      <c r="G123" s="222"/>
      <c r="H123" s="222"/>
      <c r="I123" s="222"/>
      <c r="J123" s="222"/>
      <c r="K123" s="223"/>
      <c r="L123" s="222"/>
      <c r="M123" s="222"/>
      <c r="N123" s="224"/>
      <c r="O123" s="54"/>
      <c r="V123" s="220"/>
    </row>
    <row r="124" spans="1:29" x14ac:dyDescent="0.25">
      <c r="A124" s="10" t="s">
        <v>847</v>
      </c>
      <c r="B124" s="10" t="s">
        <v>850</v>
      </c>
      <c r="C124" s="226" t="s">
        <v>126</v>
      </c>
      <c r="D124" s="226" t="s">
        <v>127</v>
      </c>
      <c r="E124" s="226" t="s">
        <v>128</v>
      </c>
      <c r="F124" s="226" t="s">
        <v>129</v>
      </c>
      <c r="G124" s="226" t="s">
        <v>130</v>
      </c>
      <c r="H124" s="226" t="s">
        <v>131</v>
      </c>
      <c r="I124" s="226" t="s">
        <v>132</v>
      </c>
      <c r="J124" s="226" t="s">
        <v>133</v>
      </c>
      <c r="K124" s="226" t="s">
        <v>134</v>
      </c>
      <c r="L124" s="226" t="s">
        <v>136</v>
      </c>
      <c r="M124" s="226" t="s">
        <v>137</v>
      </c>
      <c r="N124" s="226" t="s">
        <v>138</v>
      </c>
      <c r="O124" s="226" t="s">
        <v>144</v>
      </c>
      <c r="P124" s="54"/>
      <c r="V124" s="220"/>
    </row>
    <row r="125" spans="1:29" x14ac:dyDescent="0.25">
      <c r="A125" s="299" t="s">
        <v>833</v>
      </c>
      <c r="B125" s="153" t="s">
        <v>851</v>
      </c>
      <c r="C125" s="184">
        <v>390</v>
      </c>
      <c r="D125" s="212">
        <v>207</v>
      </c>
      <c r="E125" s="212">
        <v>211</v>
      </c>
      <c r="F125" s="212">
        <v>129</v>
      </c>
      <c r="G125" s="212">
        <v>266</v>
      </c>
      <c r="H125" s="212">
        <v>237</v>
      </c>
      <c r="I125" s="212">
        <v>56</v>
      </c>
      <c r="J125" s="212">
        <v>46</v>
      </c>
      <c r="K125" s="212">
        <v>101</v>
      </c>
      <c r="L125" s="212">
        <v>185</v>
      </c>
      <c r="M125" s="212">
        <v>132</v>
      </c>
      <c r="N125" s="212">
        <v>93</v>
      </c>
      <c r="O125" s="231">
        <f>SUM(C125:N125)</f>
        <v>2053</v>
      </c>
      <c r="P125" s="54"/>
      <c r="V125" s="220"/>
    </row>
    <row r="126" spans="1:29" x14ac:dyDescent="0.25">
      <c r="A126" s="300"/>
      <c r="B126" s="153" t="s">
        <v>852</v>
      </c>
      <c r="C126" s="184">
        <v>4</v>
      </c>
      <c r="D126" s="212">
        <v>10</v>
      </c>
      <c r="E126" s="212">
        <v>2</v>
      </c>
      <c r="F126" s="212">
        <v>11</v>
      </c>
      <c r="G126" s="212">
        <v>22</v>
      </c>
      <c r="H126" s="212">
        <v>11</v>
      </c>
      <c r="I126" s="212">
        <v>20</v>
      </c>
      <c r="J126" s="212">
        <v>14</v>
      </c>
      <c r="K126" s="212">
        <v>8</v>
      </c>
      <c r="L126" s="212">
        <v>8</v>
      </c>
      <c r="M126" s="212">
        <v>20</v>
      </c>
      <c r="N126" s="212">
        <v>33</v>
      </c>
      <c r="O126" s="231">
        <f>SUM(C126:N126)</f>
        <v>163</v>
      </c>
      <c r="P126" s="54"/>
      <c r="V126" s="220"/>
    </row>
    <row r="127" spans="1:29" x14ac:dyDescent="0.25">
      <c r="A127" s="299" t="s">
        <v>848</v>
      </c>
      <c r="B127" s="153" t="s">
        <v>851</v>
      </c>
      <c r="C127" s="184">
        <v>91</v>
      </c>
      <c r="D127" s="212">
        <v>24</v>
      </c>
      <c r="E127" s="212">
        <v>86</v>
      </c>
      <c r="F127" s="212">
        <v>73</v>
      </c>
      <c r="G127" s="212">
        <v>57</v>
      </c>
      <c r="H127" s="212">
        <v>18</v>
      </c>
      <c r="I127" s="212">
        <v>25</v>
      </c>
      <c r="J127" s="212">
        <v>49</v>
      </c>
      <c r="K127" s="212">
        <v>49</v>
      </c>
      <c r="L127" s="212">
        <v>973</v>
      </c>
      <c r="M127" s="212">
        <v>903</v>
      </c>
      <c r="N127" s="212">
        <v>475</v>
      </c>
      <c r="O127" s="231">
        <f>SUM(C127:N127)</f>
        <v>2823</v>
      </c>
      <c r="P127" s="54"/>
      <c r="V127" s="220"/>
    </row>
    <row r="128" spans="1:29" x14ac:dyDescent="0.25">
      <c r="A128" s="300"/>
      <c r="B128" s="153" t="s">
        <v>852</v>
      </c>
      <c r="C128" s="184">
        <v>36</v>
      </c>
      <c r="D128" s="212">
        <v>20</v>
      </c>
      <c r="E128" s="212">
        <v>25</v>
      </c>
      <c r="F128" s="212">
        <v>18</v>
      </c>
      <c r="G128" s="212">
        <v>14</v>
      </c>
      <c r="H128" s="212">
        <v>19</v>
      </c>
      <c r="I128" s="212">
        <v>40</v>
      </c>
      <c r="J128" s="212">
        <v>42</v>
      </c>
      <c r="K128" s="212">
        <v>39</v>
      </c>
      <c r="L128" s="212">
        <v>44</v>
      </c>
      <c r="M128" s="212">
        <v>21</v>
      </c>
      <c r="N128" s="212">
        <v>13</v>
      </c>
      <c r="O128" s="231">
        <f>SUM(C128:N128)</f>
        <v>331</v>
      </c>
      <c r="P128" s="54"/>
      <c r="V128" s="220"/>
    </row>
    <row r="129" spans="1:22" x14ac:dyDescent="0.25">
      <c r="B129" s="54"/>
      <c r="C129" s="54"/>
      <c r="D129" s="54"/>
      <c r="E129" s="54"/>
      <c r="F129" s="54"/>
      <c r="G129" s="54"/>
      <c r="H129" s="54"/>
      <c r="I129" s="54"/>
      <c r="J129" s="54"/>
      <c r="K129" s="54"/>
      <c r="L129" s="54"/>
      <c r="M129" s="54"/>
      <c r="V129" s="220"/>
    </row>
    <row r="130" spans="1:22" ht="15.75" thickBot="1" x14ac:dyDescent="0.3">
      <c r="A130" s="155"/>
      <c r="B130" s="155"/>
      <c r="C130" s="155"/>
      <c r="D130" s="155"/>
      <c r="E130" s="155"/>
      <c r="F130" s="155"/>
      <c r="G130" s="155"/>
      <c r="H130" s="155"/>
      <c r="I130" s="155"/>
      <c r="J130" s="155"/>
      <c r="K130" s="155"/>
      <c r="L130" s="155"/>
      <c r="M130" s="155"/>
      <c r="N130" s="155"/>
      <c r="O130" s="155"/>
      <c r="P130" s="155"/>
      <c r="Q130" s="155"/>
      <c r="R130" s="155"/>
      <c r="S130" s="155"/>
      <c r="T130" s="155"/>
      <c r="U130" s="155"/>
      <c r="V130" s="156"/>
    </row>
    <row r="131" spans="1:22" x14ac:dyDescent="0.25">
      <c r="B131" s="55"/>
      <c r="C131" s="55"/>
      <c r="D131" s="55"/>
      <c r="E131" s="55"/>
      <c r="F131" s="55"/>
      <c r="G131" s="55"/>
      <c r="H131" s="55"/>
      <c r="I131" s="55"/>
      <c r="J131" s="55"/>
      <c r="K131" s="55"/>
      <c r="L131" s="55"/>
      <c r="M131" s="55"/>
      <c r="P131" s="55"/>
    </row>
    <row r="132" spans="1:22" x14ac:dyDescent="0.25">
      <c r="A132" s="301"/>
      <c r="B132" s="301"/>
      <c r="C132" s="301"/>
      <c r="D132" s="301"/>
      <c r="E132" s="301"/>
      <c r="F132" s="301"/>
      <c r="G132" s="301"/>
      <c r="H132" s="301"/>
      <c r="I132" s="301"/>
      <c r="J132" s="301"/>
      <c r="K132" s="301"/>
      <c r="L132" s="301"/>
      <c r="M132" s="301"/>
      <c r="N132" s="301"/>
    </row>
    <row r="133" spans="1:22" x14ac:dyDescent="0.25">
      <c r="A133" s="232"/>
      <c r="B133" s="232"/>
      <c r="C133" s="233"/>
      <c r="D133" s="55"/>
      <c r="E133" s="55"/>
      <c r="F133" s="55"/>
      <c r="G133" s="55"/>
      <c r="H133" s="55"/>
      <c r="I133" s="55"/>
      <c r="J133" s="55"/>
      <c r="K133" s="55"/>
      <c r="L133" s="55"/>
      <c r="M133" s="54"/>
      <c r="P133" s="55"/>
    </row>
    <row r="134" spans="1:22" x14ac:dyDescent="0.25">
      <c r="A134" s="234"/>
      <c r="B134" s="234"/>
      <c r="C134" s="234"/>
      <c r="D134" s="55"/>
      <c r="E134" s="55"/>
      <c r="F134" s="55"/>
      <c r="G134" s="55"/>
      <c r="H134" s="54"/>
      <c r="I134" s="54"/>
    </row>
    <row r="135" spans="1:22" x14ac:dyDescent="0.25">
      <c r="A135" s="234"/>
      <c r="B135" s="234"/>
      <c r="C135" s="234"/>
      <c r="D135" s="54"/>
      <c r="E135" s="55"/>
      <c r="F135" s="54"/>
    </row>
    <row r="136" spans="1:22" x14ac:dyDescent="0.25">
      <c r="A136" s="234"/>
      <c r="B136" s="234"/>
      <c r="C136" s="234"/>
    </row>
    <row r="137" spans="1:22" x14ac:dyDescent="0.25">
      <c r="A137" s="234"/>
      <c r="B137" s="234"/>
      <c r="C137" s="234"/>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7:A128"/>
    <mergeCell ref="A132:N132"/>
    <mergeCell ref="A83:N83"/>
    <mergeCell ref="A98:V98"/>
    <mergeCell ref="A100:N100"/>
    <mergeCell ref="A106:N106"/>
    <mergeCell ref="A112:N112"/>
    <mergeCell ref="A125:A126"/>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12E6F-9C2B-4EB1-96B0-1480BA60E012}">
  <dimension ref="A1:BJ60"/>
  <sheetViews>
    <sheetView showGridLines="0" zoomScale="80" zoomScaleNormal="80" workbookViewId="0"/>
  </sheetViews>
  <sheetFormatPr defaultColWidth="9.140625" defaultRowHeight="15.75" x14ac:dyDescent="0.25"/>
  <cols>
    <col min="1" max="1" width="71.140625" style="87" customWidth="1"/>
    <col min="2" max="2" width="7.42578125" style="87" bestFit="1" customWidth="1"/>
    <col min="3" max="4" width="7.85546875" style="87" bestFit="1" customWidth="1"/>
    <col min="5" max="5" width="7.42578125" style="87" bestFit="1" customWidth="1"/>
    <col min="6" max="6" width="8.140625" style="87" bestFit="1" customWidth="1"/>
    <col min="7" max="9" width="7.85546875" style="87" bestFit="1" customWidth="1"/>
    <col min="10" max="12" width="7.42578125" style="87" bestFit="1" customWidth="1"/>
    <col min="13" max="15" width="7.85546875" style="87" bestFit="1" customWidth="1"/>
    <col min="16" max="16" width="8.42578125" style="87" customWidth="1"/>
    <col min="17" max="17" width="8.5703125" style="87" customWidth="1"/>
    <col min="18" max="18" width="7.42578125" style="87" customWidth="1"/>
    <col min="19" max="19" width="8.140625" style="87" customWidth="1"/>
    <col min="20" max="22" width="7.85546875" style="87" bestFit="1" customWidth="1"/>
    <col min="23" max="25" width="8.140625" style="87" bestFit="1" customWidth="1"/>
    <col min="26" max="26" width="7.85546875" style="87" bestFit="1" customWidth="1"/>
    <col min="27" max="28" width="8.140625" style="87" bestFit="1" customWidth="1"/>
    <col min="29" max="16384" width="9.140625" style="87"/>
  </cols>
  <sheetData>
    <row r="1" spans="1:61" x14ac:dyDescent="0.25">
      <c r="A1" s="235" t="s">
        <v>853</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row>
    <row r="2" spans="1:61" x14ac:dyDescent="0.25">
      <c r="A2" s="235"/>
    </row>
    <row r="3" spans="1:61" x14ac:dyDescent="0.25">
      <c r="A3" s="235"/>
    </row>
    <row r="4" spans="1:61" x14ac:dyDescent="0.25">
      <c r="A4" s="344" t="s">
        <v>854</v>
      </c>
      <c r="B4" s="236">
        <v>2020</v>
      </c>
      <c r="C4" s="237"/>
      <c r="D4" s="237"/>
      <c r="E4" s="237"/>
      <c r="F4" s="237"/>
      <c r="G4" s="237"/>
      <c r="H4" s="237"/>
      <c r="I4" s="237"/>
      <c r="J4" s="237"/>
      <c r="K4" s="237"/>
      <c r="L4" s="237"/>
      <c r="M4" s="238"/>
      <c r="N4" s="239">
        <v>2021</v>
      </c>
      <c r="O4" s="240"/>
      <c r="P4" s="240"/>
      <c r="Q4" s="240"/>
      <c r="R4" s="240"/>
      <c r="S4" s="240"/>
      <c r="T4" s="240"/>
      <c r="U4" s="240"/>
      <c r="V4" s="240"/>
      <c r="W4" s="240"/>
      <c r="X4" s="240"/>
      <c r="Y4" s="240"/>
      <c r="Z4" s="240"/>
      <c r="AA4" s="240"/>
      <c r="AB4" s="240"/>
      <c r="AC4" s="240"/>
      <c r="AD4" s="240"/>
      <c r="AE4" s="240"/>
      <c r="AF4" s="240"/>
      <c r="AG4" s="240"/>
      <c r="AH4" s="240"/>
      <c r="AI4" s="240"/>
      <c r="AJ4" s="240"/>
      <c r="AK4" s="241"/>
      <c r="AL4" s="242">
        <v>2022</v>
      </c>
      <c r="AM4" s="243"/>
      <c r="AN4" s="243"/>
      <c r="AO4" s="243"/>
      <c r="AP4" s="243"/>
      <c r="AQ4" s="243"/>
      <c r="AR4" s="243"/>
      <c r="AS4" s="243"/>
      <c r="AT4" s="243"/>
      <c r="AU4" s="243"/>
      <c r="AV4" s="243"/>
      <c r="AW4" s="243"/>
      <c r="AX4" s="243"/>
      <c r="AY4" s="243"/>
      <c r="AZ4" s="243"/>
      <c r="BA4" s="243"/>
      <c r="BB4" s="243"/>
      <c r="BC4" s="244"/>
    </row>
    <row r="5" spans="1:61" x14ac:dyDescent="0.25">
      <c r="A5" s="344"/>
      <c r="B5" s="341" t="s">
        <v>855</v>
      </c>
      <c r="C5" s="342"/>
      <c r="D5" s="341" t="s">
        <v>856</v>
      </c>
      <c r="E5" s="342"/>
      <c r="F5" s="341" t="s">
        <v>857</v>
      </c>
      <c r="G5" s="342"/>
      <c r="H5" s="341" t="s">
        <v>858</v>
      </c>
      <c r="I5" s="342"/>
      <c r="J5" s="341" t="s">
        <v>859</v>
      </c>
      <c r="K5" s="342"/>
      <c r="L5" s="341" t="s">
        <v>860</v>
      </c>
      <c r="M5" s="342"/>
      <c r="N5" s="339" t="s">
        <v>861</v>
      </c>
      <c r="O5" s="340"/>
      <c r="P5" s="339" t="s">
        <v>862</v>
      </c>
      <c r="Q5" s="340"/>
      <c r="R5" s="339" t="s">
        <v>863</v>
      </c>
      <c r="S5" s="340"/>
      <c r="T5" s="339" t="s">
        <v>864</v>
      </c>
      <c r="U5" s="340"/>
      <c r="V5" s="339" t="s">
        <v>133</v>
      </c>
      <c r="W5" s="340"/>
      <c r="X5" s="339" t="s">
        <v>865</v>
      </c>
      <c r="Y5" s="340"/>
      <c r="Z5" s="339" t="s">
        <v>855</v>
      </c>
      <c r="AA5" s="340"/>
      <c r="AB5" s="339" t="s">
        <v>856</v>
      </c>
      <c r="AC5" s="340"/>
      <c r="AD5" s="339" t="s">
        <v>857</v>
      </c>
      <c r="AE5" s="340"/>
      <c r="AF5" s="339" t="s">
        <v>858</v>
      </c>
      <c r="AG5" s="340"/>
      <c r="AH5" s="339" t="s">
        <v>859</v>
      </c>
      <c r="AI5" s="340"/>
      <c r="AJ5" s="339" t="s">
        <v>860</v>
      </c>
      <c r="AK5" s="340"/>
      <c r="AL5" s="337" t="s">
        <v>861</v>
      </c>
      <c r="AM5" s="338"/>
      <c r="AN5" s="337" t="s">
        <v>862</v>
      </c>
      <c r="AO5" s="338"/>
      <c r="AP5" s="337" t="s">
        <v>863</v>
      </c>
      <c r="AQ5" s="338"/>
      <c r="AR5" s="337" t="s">
        <v>864</v>
      </c>
      <c r="AS5" s="338"/>
      <c r="AT5" s="337" t="s">
        <v>133</v>
      </c>
      <c r="AU5" s="338"/>
      <c r="AV5" s="337" t="s">
        <v>865</v>
      </c>
      <c r="AW5" s="338"/>
      <c r="AX5" s="337" t="s">
        <v>855</v>
      </c>
      <c r="AY5" s="338"/>
      <c r="AZ5" s="337" t="s">
        <v>856</v>
      </c>
      <c r="BA5" s="338"/>
      <c r="BB5" s="337" t="s">
        <v>857</v>
      </c>
      <c r="BC5" s="338"/>
      <c r="BD5" s="245"/>
      <c r="BE5" s="245"/>
      <c r="BF5" s="245"/>
      <c r="BG5" s="245"/>
      <c r="BH5" s="245"/>
      <c r="BI5" s="245"/>
    </row>
    <row r="6" spans="1:61" x14ac:dyDescent="0.25">
      <c r="A6" s="344"/>
      <c r="B6" s="246" t="s">
        <v>866</v>
      </c>
      <c r="C6" s="246" t="s">
        <v>867</v>
      </c>
      <c r="D6" s="246" t="s">
        <v>866</v>
      </c>
      <c r="E6" s="246" t="s">
        <v>867</v>
      </c>
      <c r="F6" s="246" t="s">
        <v>866</v>
      </c>
      <c r="G6" s="246" t="s">
        <v>867</v>
      </c>
      <c r="H6" s="246" t="s">
        <v>866</v>
      </c>
      <c r="I6" s="246" t="s">
        <v>867</v>
      </c>
      <c r="J6" s="246" t="s">
        <v>866</v>
      </c>
      <c r="K6" s="246" t="s">
        <v>867</v>
      </c>
      <c r="L6" s="246" t="s">
        <v>866</v>
      </c>
      <c r="M6" s="246" t="s">
        <v>867</v>
      </c>
      <c r="N6" s="247" t="s">
        <v>866</v>
      </c>
      <c r="O6" s="247" t="s">
        <v>867</v>
      </c>
      <c r="P6" s="247" t="s">
        <v>866</v>
      </c>
      <c r="Q6" s="247" t="s">
        <v>867</v>
      </c>
      <c r="R6" s="247" t="s">
        <v>866</v>
      </c>
      <c r="S6" s="247" t="s">
        <v>867</v>
      </c>
      <c r="T6" s="247" t="s">
        <v>866</v>
      </c>
      <c r="U6" s="247" t="s">
        <v>867</v>
      </c>
      <c r="V6" s="247" t="s">
        <v>866</v>
      </c>
      <c r="W6" s="247" t="s">
        <v>867</v>
      </c>
      <c r="X6" s="247" t="s">
        <v>866</v>
      </c>
      <c r="Y6" s="247" t="s">
        <v>867</v>
      </c>
      <c r="Z6" s="247" t="s">
        <v>866</v>
      </c>
      <c r="AA6" s="247" t="s">
        <v>867</v>
      </c>
      <c r="AB6" s="247" t="s">
        <v>866</v>
      </c>
      <c r="AC6" s="247" t="s">
        <v>867</v>
      </c>
      <c r="AD6" s="247" t="s">
        <v>866</v>
      </c>
      <c r="AE6" s="247" t="s">
        <v>867</v>
      </c>
      <c r="AF6" s="247" t="s">
        <v>866</v>
      </c>
      <c r="AG6" s="247" t="s">
        <v>867</v>
      </c>
      <c r="AH6" s="247" t="s">
        <v>866</v>
      </c>
      <c r="AI6" s="247" t="s">
        <v>867</v>
      </c>
      <c r="AJ6" s="247" t="s">
        <v>866</v>
      </c>
      <c r="AK6" s="247" t="s">
        <v>867</v>
      </c>
      <c r="AL6" s="248" t="s">
        <v>866</v>
      </c>
      <c r="AM6" s="248" t="s">
        <v>867</v>
      </c>
      <c r="AN6" s="248" t="s">
        <v>866</v>
      </c>
      <c r="AO6" s="248" t="s">
        <v>867</v>
      </c>
      <c r="AP6" s="248" t="s">
        <v>866</v>
      </c>
      <c r="AQ6" s="248" t="s">
        <v>867</v>
      </c>
      <c r="AR6" s="248" t="s">
        <v>866</v>
      </c>
      <c r="AS6" s="248" t="s">
        <v>867</v>
      </c>
      <c r="AT6" s="248" t="s">
        <v>868</v>
      </c>
      <c r="AU6" s="248" t="s">
        <v>867</v>
      </c>
      <c r="AV6" s="248" t="s">
        <v>868</v>
      </c>
      <c r="AW6" s="248" t="s">
        <v>867</v>
      </c>
      <c r="AX6" s="248" t="s">
        <v>866</v>
      </c>
      <c r="AY6" s="248" t="s">
        <v>867</v>
      </c>
      <c r="AZ6" s="248" t="s">
        <v>866</v>
      </c>
      <c r="BA6" s="248" t="s">
        <v>867</v>
      </c>
      <c r="BB6" s="248" t="s">
        <v>866</v>
      </c>
      <c r="BC6" s="248" t="s">
        <v>867</v>
      </c>
    </row>
    <row r="7" spans="1:61" x14ac:dyDescent="0.25">
      <c r="A7" s="249" t="s">
        <v>869</v>
      </c>
      <c r="B7" s="250">
        <v>166.45621</v>
      </c>
      <c r="C7" s="250">
        <v>166.60888</v>
      </c>
      <c r="D7" s="250">
        <v>166.07884000000001</v>
      </c>
      <c r="E7" s="250">
        <v>163.90737999999999</v>
      </c>
      <c r="F7" s="250">
        <v>162.40288000000001</v>
      </c>
      <c r="G7" s="250">
        <v>156.58816999999999</v>
      </c>
      <c r="H7" s="250">
        <v>155.78474</v>
      </c>
      <c r="I7" s="250">
        <v>156.10682</v>
      </c>
      <c r="J7" s="250">
        <v>154.09211999999999</v>
      </c>
      <c r="K7" s="250">
        <v>148.91552999999999</v>
      </c>
      <c r="L7" s="250">
        <v>140.98845</v>
      </c>
      <c r="M7" s="250">
        <v>143.2731</v>
      </c>
      <c r="N7" s="251">
        <v>144.33805000000001</v>
      </c>
      <c r="O7" s="251">
        <v>142.70872</v>
      </c>
      <c r="P7" s="251">
        <v>143.90504999999999</v>
      </c>
      <c r="Q7" s="251">
        <v>142.70633000000001</v>
      </c>
      <c r="R7" s="251">
        <v>128.1009</v>
      </c>
      <c r="S7" s="251">
        <v>111.64449999999999</v>
      </c>
      <c r="T7" s="251">
        <v>92.941900000000004</v>
      </c>
      <c r="U7" s="251">
        <v>76.255539999999996</v>
      </c>
      <c r="V7" s="251">
        <v>65.216229999999996</v>
      </c>
      <c r="W7" s="251">
        <v>63.734160000000003</v>
      </c>
      <c r="X7" s="251">
        <v>59.766379999999998</v>
      </c>
      <c r="Y7" s="251">
        <v>60.389389999999999</v>
      </c>
      <c r="Z7" s="251">
        <v>58.88015</v>
      </c>
      <c r="AA7" s="251">
        <v>61.948590000000003</v>
      </c>
      <c r="AB7" s="251">
        <v>57.586829999999999</v>
      </c>
      <c r="AC7" s="251">
        <v>61.311149999999998</v>
      </c>
      <c r="AD7" s="251">
        <v>64.787239999999997</v>
      </c>
      <c r="AE7" s="251">
        <v>64.646240000000006</v>
      </c>
      <c r="AF7" s="251">
        <v>44.273320139277097</v>
      </c>
      <c r="AG7" s="251">
        <v>44.932695365136702</v>
      </c>
      <c r="AH7" s="251">
        <v>45.414971789762397</v>
      </c>
      <c r="AI7" s="251">
        <v>47.583591863807598</v>
      </c>
      <c r="AJ7" s="251">
        <v>43.053923499122398</v>
      </c>
      <c r="AK7" s="251">
        <v>42.236092909304702</v>
      </c>
      <c r="AL7" s="251">
        <v>45.301166942396698</v>
      </c>
      <c r="AM7" s="251">
        <v>43.381110957709097</v>
      </c>
      <c r="AN7" s="251">
        <v>44.9352439640341</v>
      </c>
      <c r="AO7" s="251">
        <v>45.023034207618501</v>
      </c>
      <c r="AP7" s="251">
        <v>38.209686097836098</v>
      </c>
      <c r="AQ7" s="251">
        <v>37.776882126486299</v>
      </c>
      <c r="AR7" s="251">
        <v>39.986639143818003</v>
      </c>
      <c r="AS7" s="251">
        <v>36.291022318051901</v>
      </c>
      <c r="AT7" s="251">
        <v>37.089393871237199</v>
      </c>
      <c r="AU7" s="251">
        <v>36.600551582980501</v>
      </c>
      <c r="AV7" s="251">
        <v>40.839181065974003</v>
      </c>
      <c r="AW7" s="251">
        <v>42.786082219799802</v>
      </c>
      <c r="AX7" s="251">
        <v>45.523769287320498</v>
      </c>
      <c r="AY7" s="251">
        <v>46.137668019302097</v>
      </c>
      <c r="AZ7" s="251">
        <v>44.533624552188499</v>
      </c>
      <c r="BA7" s="251">
        <v>43.182093719141903</v>
      </c>
      <c r="BB7" s="251">
        <v>47.3588551026929</v>
      </c>
      <c r="BC7" s="251">
        <v>0</v>
      </c>
    </row>
    <row r="8" spans="1:61" x14ac:dyDescent="0.25">
      <c r="A8" s="249" t="s">
        <v>870</v>
      </c>
      <c r="B8" s="250">
        <v>83.423079999999999</v>
      </c>
      <c r="C8" s="250">
        <v>92.953590000000005</v>
      </c>
      <c r="D8" s="250">
        <v>128.72662</v>
      </c>
      <c r="E8" s="250">
        <v>116.94904</v>
      </c>
      <c r="F8" s="250">
        <v>137.77778000000001</v>
      </c>
      <c r="G8" s="250">
        <v>63.13308</v>
      </c>
      <c r="H8" s="250">
        <v>60.2</v>
      </c>
      <c r="I8" s="250">
        <v>73.017650000000003</v>
      </c>
      <c r="J8" s="250">
        <v>66.228070000000002</v>
      </c>
      <c r="K8" s="250">
        <v>54.49785</v>
      </c>
      <c r="L8" s="250">
        <v>65.342860000000002</v>
      </c>
      <c r="M8" s="250">
        <v>33.012549999999997</v>
      </c>
      <c r="N8" s="251">
        <v>41.149430000000002</v>
      </c>
      <c r="O8" s="251">
        <v>16.395389999999999</v>
      </c>
      <c r="P8" s="251">
        <v>12.27163</v>
      </c>
      <c r="Q8" s="251">
        <v>13.5214</v>
      </c>
      <c r="R8" s="251">
        <v>3.4177</v>
      </c>
      <c r="S8" s="251">
        <v>4.7975500000000002</v>
      </c>
      <c r="T8" s="251">
        <v>7.6909400000000003</v>
      </c>
      <c r="U8" s="251">
        <v>4.40313</v>
      </c>
      <c r="V8" s="251">
        <v>5.7128100000000002</v>
      </c>
      <c r="W8" s="251">
        <v>4.3956</v>
      </c>
      <c r="X8" s="251">
        <v>5.35121</v>
      </c>
      <c r="Y8" s="251">
        <v>4.3433200000000003</v>
      </c>
      <c r="Z8" s="251">
        <v>4.0528599999999999</v>
      </c>
      <c r="AA8" s="251">
        <v>5.9111700000000003</v>
      </c>
      <c r="AB8" s="251">
        <v>4.9472800000000001</v>
      </c>
      <c r="AC8" s="251">
        <v>2.9433500000000001</v>
      </c>
      <c r="AD8" s="251">
        <v>2.59226</v>
      </c>
      <c r="AE8" s="251">
        <v>2.8071100000000002</v>
      </c>
      <c r="AF8" s="251">
        <v>3.6459900442461102</v>
      </c>
      <c r="AG8" s="251">
        <v>1.8878057980334599</v>
      </c>
      <c r="AH8" s="251">
        <v>1.9667484698662701</v>
      </c>
      <c r="AI8" s="251">
        <v>1.46922778925682</v>
      </c>
      <c r="AJ8" s="251">
        <v>1.5154991448716</v>
      </c>
      <c r="AK8" s="251">
        <v>2.8028270609341899</v>
      </c>
      <c r="AL8" s="251">
        <v>3.6791555733016001</v>
      </c>
      <c r="AM8" s="251">
        <v>5.4827323717945502</v>
      </c>
      <c r="AN8" s="251">
        <v>3.5738236961479601</v>
      </c>
      <c r="AO8" s="251">
        <v>3.7543745275898002</v>
      </c>
      <c r="AP8" s="251">
        <v>2.4237222222230002</v>
      </c>
      <c r="AQ8" s="251"/>
      <c r="AR8" s="251"/>
      <c r="AS8" s="251"/>
      <c r="AT8" s="251"/>
      <c r="AU8" s="251"/>
      <c r="AV8" s="251"/>
      <c r="AW8" s="251"/>
      <c r="AX8" s="251"/>
      <c r="AY8" s="251"/>
      <c r="AZ8" s="251"/>
      <c r="BA8" s="251"/>
      <c r="BB8" s="251"/>
      <c r="BC8" s="251">
        <v>0</v>
      </c>
    </row>
    <row r="9" spans="1:61" x14ac:dyDescent="0.25">
      <c r="A9" s="249" t="s">
        <v>871</v>
      </c>
      <c r="B9" s="250">
        <v>287.27668999999997</v>
      </c>
      <c r="C9" s="250">
        <v>299.18414000000001</v>
      </c>
      <c r="D9" s="250">
        <v>303.41052000000002</v>
      </c>
      <c r="E9" s="250">
        <v>321.93230999999997</v>
      </c>
      <c r="F9" s="250">
        <v>334.91737000000001</v>
      </c>
      <c r="G9" s="250">
        <v>346.06366000000003</v>
      </c>
      <c r="H9" s="250">
        <v>350.20936999999998</v>
      </c>
      <c r="I9" s="250">
        <v>359.56124999999997</v>
      </c>
      <c r="J9" s="250">
        <v>368.41888999999998</v>
      </c>
      <c r="K9" s="250">
        <v>366.08258000000001</v>
      </c>
      <c r="L9" s="250">
        <v>361.91541000000001</v>
      </c>
      <c r="M9" s="250">
        <v>359.04696999999999</v>
      </c>
      <c r="N9" s="251">
        <v>344.00698999999997</v>
      </c>
      <c r="O9" s="251">
        <v>341.17102</v>
      </c>
      <c r="P9" s="251">
        <v>321.68135000000001</v>
      </c>
      <c r="Q9" s="251">
        <v>290.20193</v>
      </c>
      <c r="R9" s="251">
        <v>231.52411000000001</v>
      </c>
      <c r="S9" s="251">
        <v>117.73972999999999</v>
      </c>
      <c r="T9" s="251">
        <v>87.502520000000004</v>
      </c>
      <c r="U9" s="251">
        <v>70.530349999999999</v>
      </c>
      <c r="V9" s="251">
        <v>66.206050000000005</v>
      </c>
      <c r="W9" s="251">
        <v>69.484939999999995</v>
      </c>
      <c r="X9" s="251">
        <v>72.395160000000004</v>
      </c>
      <c r="Y9" s="251">
        <v>72.542649999999995</v>
      </c>
      <c r="Z9" s="251">
        <v>74.830719999999999</v>
      </c>
      <c r="AA9" s="251">
        <v>75.550510000000003</v>
      </c>
      <c r="AB9" s="251">
        <v>79.833640000000003</v>
      </c>
      <c r="AC9" s="251">
        <v>77.329480000000004</v>
      </c>
      <c r="AD9" s="251">
        <v>82.778530000000003</v>
      </c>
      <c r="AE9" s="251">
        <v>78.386970000000005</v>
      </c>
      <c r="AF9" s="251">
        <v>59.054993617797699</v>
      </c>
      <c r="AG9" s="251">
        <v>60.289462046575601</v>
      </c>
      <c r="AH9" s="251">
        <v>56.774217166817898</v>
      </c>
      <c r="AI9" s="251">
        <v>59.026188395557199</v>
      </c>
      <c r="AJ9" s="251">
        <v>63.710279654655203</v>
      </c>
      <c r="AK9" s="251">
        <v>67.196133442635599</v>
      </c>
      <c r="AL9" s="251">
        <v>69.205282730362796</v>
      </c>
      <c r="AM9" s="251">
        <v>68.685332045775496</v>
      </c>
      <c r="AN9" s="251">
        <v>67.157276806912506</v>
      </c>
      <c r="AO9" s="251">
        <v>71.709466005067995</v>
      </c>
      <c r="AP9" s="251">
        <v>71.3333588108556</v>
      </c>
      <c r="AQ9" s="251">
        <v>76.741059885694995</v>
      </c>
      <c r="AR9" s="251">
        <v>73.762463466725606</v>
      </c>
      <c r="AS9" s="251">
        <v>74.613793736918794</v>
      </c>
      <c r="AT9" s="251">
        <v>79.305638613029501</v>
      </c>
      <c r="AU9" s="251">
        <v>78.973466608451204</v>
      </c>
      <c r="AV9" s="251">
        <v>64.799811641999497</v>
      </c>
      <c r="AW9" s="251">
        <v>64.570930881394801</v>
      </c>
      <c r="AX9" s="251">
        <v>65.978500278909706</v>
      </c>
      <c r="AY9" s="251">
        <v>64.393104868846805</v>
      </c>
      <c r="AZ9" s="251">
        <v>62.943602213607498</v>
      </c>
      <c r="BA9" s="251">
        <v>64.249835788470904</v>
      </c>
      <c r="BB9" s="251">
        <v>64.182069801304394</v>
      </c>
      <c r="BC9" s="251">
        <v>0</v>
      </c>
    </row>
    <row r="10" spans="1:61" ht="16.5" thickBot="1" x14ac:dyDescent="0.3">
      <c r="A10" s="252" t="s">
        <v>872</v>
      </c>
      <c r="B10" s="253">
        <v>201.67815999999999</v>
      </c>
      <c r="C10" s="253">
        <v>174.51886999999999</v>
      </c>
      <c r="D10" s="253">
        <v>198.4898</v>
      </c>
      <c r="E10" s="253">
        <v>239.60975999999999</v>
      </c>
      <c r="F10" s="253">
        <v>296.81159000000002</v>
      </c>
      <c r="G10" s="253">
        <v>272.23077000000001</v>
      </c>
      <c r="H10" s="253">
        <v>186.91011</v>
      </c>
      <c r="I10" s="253">
        <v>177.17142999999999</v>
      </c>
      <c r="J10" s="253">
        <v>247.56863000000001</v>
      </c>
      <c r="K10" s="253">
        <v>147.31578999999999</v>
      </c>
      <c r="L10" s="253">
        <v>206.96666999999999</v>
      </c>
      <c r="M10" s="253">
        <v>46.453130000000002</v>
      </c>
      <c r="N10" s="254">
        <v>27.838709999999999</v>
      </c>
      <c r="O10" s="254">
        <v>13.11842</v>
      </c>
      <c r="P10" s="254">
        <v>22.243590000000001</v>
      </c>
      <c r="Q10" s="254">
        <v>23.435479999999998</v>
      </c>
      <c r="R10" s="254">
        <v>0</v>
      </c>
      <c r="S10" s="254">
        <v>0</v>
      </c>
      <c r="T10" s="254">
        <v>0</v>
      </c>
      <c r="U10" s="254">
        <v>0</v>
      </c>
      <c r="V10" s="254">
        <v>0</v>
      </c>
      <c r="W10" s="254">
        <v>0</v>
      </c>
      <c r="X10" s="254">
        <v>0</v>
      </c>
      <c r="Y10" s="254">
        <v>0</v>
      </c>
      <c r="Z10" s="254">
        <v>0</v>
      </c>
      <c r="AA10" s="254">
        <v>10</v>
      </c>
      <c r="AB10" s="254">
        <v>0</v>
      </c>
      <c r="AC10" s="254">
        <v>0</v>
      </c>
      <c r="AD10" s="254">
        <v>0</v>
      </c>
      <c r="AE10" s="254">
        <v>0</v>
      </c>
      <c r="AF10" s="254">
        <v>0</v>
      </c>
      <c r="AG10" s="254">
        <v>0</v>
      </c>
      <c r="AH10" s="254">
        <v>0</v>
      </c>
      <c r="AI10" s="254">
        <v>0</v>
      </c>
      <c r="AJ10" s="254">
        <v>0</v>
      </c>
      <c r="AK10" s="254">
        <v>0</v>
      </c>
      <c r="AL10" s="254">
        <v>0</v>
      </c>
      <c r="AM10" s="254">
        <v>0</v>
      </c>
      <c r="AN10" s="254">
        <v>0</v>
      </c>
      <c r="AO10" s="254">
        <v>0</v>
      </c>
      <c r="AP10" s="254">
        <v>0</v>
      </c>
      <c r="AQ10" s="254">
        <v>0</v>
      </c>
      <c r="AR10" s="254">
        <v>0</v>
      </c>
      <c r="AS10" s="254">
        <v>0</v>
      </c>
      <c r="AT10" s="254">
        <v>0</v>
      </c>
      <c r="AU10" s="254">
        <v>0</v>
      </c>
      <c r="AV10" s="254">
        <v>0</v>
      </c>
      <c r="AW10" s="254">
        <v>0</v>
      </c>
      <c r="AX10" s="254">
        <v>0</v>
      </c>
      <c r="AY10" s="254">
        <v>0</v>
      </c>
      <c r="AZ10" s="254">
        <v>0</v>
      </c>
      <c r="BA10" s="254">
        <v>0</v>
      </c>
      <c r="BB10" s="254">
        <v>0</v>
      </c>
      <c r="BC10" s="254">
        <v>0</v>
      </c>
    </row>
    <row r="11" spans="1:61" x14ac:dyDescent="0.25">
      <c r="A11" s="255" t="s">
        <v>1</v>
      </c>
      <c r="B11" s="256">
        <v>183.48498000000001</v>
      </c>
      <c r="C11" s="256">
        <v>184.75197</v>
      </c>
      <c r="D11" s="256">
        <v>185.28295</v>
      </c>
      <c r="E11" s="256">
        <v>184.77921000000001</v>
      </c>
      <c r="F11" s="256">
        <v>184.77745999999999</v>
      </c>
      <c r="G11" s="256">
        <v>178.81926999999999</v>
      </c>
      <c r="H11" s="256">
        <v>177.94882999999999</v>
      </c>
      <c r="I11" s="256">
        <v>180.06950000000001</v>
      </c>
      <c r="J11" s="256">
        <v>178.56487000000001</v>
      </c>
      <c r="K11" s="256">
        <v>171.97140999999999</v>
      </c>
      <c r="L11" s="256">
        <v>164.59678</v>
      </c>
      <c r="M11" s="256">
        <v>164.15828999999999</v>
      </c>
      <c r="N11" s="257">
        <v>165.49565000000001</v>
      </c>
      <c r="O11" s="257">
        <v>158.70374000000001</v>
      </c>
      <c r="P11" s="257">
        <v>159.12960000000001</v>
      </c>
      <c r="Q11" s="257">
        <v>157.29579000000001</v>
      </c>
      <c r="R11" s="257">
        <v>131.27873</v>
      </c>
      <c r="S11" s="257">
        <v>103.40934</v>
      </c>
      <c r="T11" s="257">
        <v>86.666300000000007</v>
      </c>
      <c r="U11" s="257">
        <v>74.191019999999995</v>
      </c>
      <c r="V11" s="257">
        <v>63.978670000000001</v>
      </c>
      <c r="W11" s="257">
        <v>61.497920000000001</v>
      </c>
      <c r="X11" s="257">
        <v>59.282859999999999</v>
      </c>
      <c r="Y11" s="257">
        <v>60.462649999999996</v>
      </c>
      <c r="Z11" s="257">
        <v>58.61598</v>
      </c>
      <c r="AA11" s="257">
        <v>61.378810000000001</v>
      </c>
      <c r="AB11" s="257">
        <v>57.492809999999999</v>
      </c>
      <c r="AC11" s="257">
        <v>60.223689999999998</v>
      </c>
      <c r="AD11" s="257">
        <v>64.523359999999997</v>
      </c>
      <c r="AE11" s="257">
        <v>64.557969999999997</v>
      </c>
      <c r="AF11" s="257">
        <v>43.760892082134497</v>
      </c>
      <c r="AG11" s="257">
        <v>44.517874197934198</v>
      </c>
      <c r="AH11" s="257">
        <v>44.550547983238602</v>
      </c>
      <c r="AI11" s="257">
        <v>45.853112374442297</v>
      </c>
      <c r="AJ11" s="257">
        <v>42.896114338735003</v>
      </c>
      <c r="AK11" s="257">
        <v>43.602516548162399</v>
      </c>
      <c r="AL11" s="257">
        <v>46.132362334284899</v>
      </c>
      <c r="AM11" s="257">
        <v>44.536865759380198</v>
      </c>
      <c r="AN11" s="257">
        <v>46.078883135436598</v>
      </c>
      <c r="AO11" s="257">
        <v>46.726097332956599</v>
      </c>
      <c r="AP11" s="257">
        <v>40.246468773400601</v>
      </c>
      <c r="AQ11" s="257">
        <v>39.839429917126402</v>
      </c>
      <c r="AR11" s="257">
        <v>41.906524470561003</v>
      </c>
      <c r="AS11" s="257">
        <v>38.405441834655399</v>
      </c>
      <c r="AT11" s="257">
        <v>39.087285546867399</v>
      </c>
      <c r="AU11" s="257">
        <v>38.198807214658302</v>
      </c>
      <c r="AV11" s="257">
        <v>42.321813060683901</v>
      </c>
      <c r="AW11" s="257">
        <v>44.284515613700798</v>
      </c>
      <c r="AX11" s="257">
        <v>47.136184065067503</v>
      </c>
      <c r="AY11" s="257">
        <v>47.617180693678698</v>
      </c>
      <c r="AZ11" s="257">
        <v>46.085724264399801</v>
      </c>
      <c r="BA11" s="257">
        <v>44.966897334135403</v>
      </c>
      <c r="BB11" s="257">
        <v>49.066087046147601</v>
      </c>
      <c r="BC11" s="257">
        <v>0</v>
      </c>
    </row>
    <row r="13" spans="1:61" x14ac:dyDescent="0.25">
      <c r="A13" s="235" t="s">
        <v>873</v>
      </c>
      <c r="B13"/>
      <c r="C13"/>
      <c r="D13"/>
      <c r="E13"/>
      <c r="F13"/>
      <c r="G13"/>
      <c r="H13"/>
      <c r="I13"/>
      <c r="J13"/>
      <c r="K13"/>
      <c r="L13"/>
      <c r="M13"/>
      <c r="N13"/>
      <c r="O13"/>
      <c r="P13"/>
      <c r="Q13"/>
      <c r="R13"/>
      <c r="S13"/>
      <c r="T13"/>
      <c r="U13"/>
      <c r="V13"/>
      <c r="W13"/>
      <c r="X13"/>
      <c r="Y13"/>
      <c r="Z13"/>
      <c r="AA13"/>
    </row>
    <row r="14" spans="1:61" x14ac:dyDescent="0.25">
      <c r="A14" s="258"/>
      <c r="B14"/>
      <c r="C14"/>
      <c r="D14"/>
      <c r="E14"/>
      <c r="F14"/>
      <c r="G14"/>
      <c r="H14"/>
      <c r="I14"/>
      <c r="J14"/>
      <c r="K14"/>
      <c r="L14"/>
      <c r="M14"/>
      <c r="N14"/>
      <c r="O14"/>
      <c r="P14"/>
      <c r="Q14"/>
      <c r="R14"/>
      <c r="S14"/>
      <c r="T14"/>
      <c r="U14"/>
      <c r="V14"/>
      <c r="W14"/>
      <c r="X14"/>
      <c r="Y14"/>
      <c r="Z14"/>
      <c r="AA14"/>
    </row>
    <row r="15" spans="1:61" x14ac:dyDescent="0.25">
      <c r="A15" s="258"/>
      <c r="B15"/>
      <c r="C15"/>
      <c r="D15"/>
      <c r="E15"/>
      <c r="F15"/>
      <c r="G15"/>
      <c r="H15"/>
      <c r="I15"/>
      <c r="J15"/>
      <c r="K15"/>
      <c r="L15"/>
      <c r="M15"/>
      <c r="N15"/>
      <c r="O15"/>
      <c r="P15"/>
      <c r="Q15"/>
      <c r="R15"/>
      <c r="S15"/>
      <c r="T15"/>
      <c r="U15"/>
      <c r="V15"/>
      <c r="W15"/>
      <c r="X15"/>
      <c r="Y15"/>
      <c r="Z15"/>
      <c r="AA15"/>
    </row>
    <row r="16" spans="1:61" x14ac:dyDescent="0.25">
      <c r="A16" s="343" t="s">
        <v>854</v>
      </c>
      <c r="B16" s="236">
        <v>2020</v>
      </c>
      <c r="C16" s="237"/>
      <c r="D16" s="237"/>
      <c r="E16" s="237"/>
      <c r="F16" s="237"/>
      <c r="G16" s="237"/>
      <c r="H16" s="237"/>
      <c r="I16" s="237"/>
      <c r="J16" s="237"/>
      <c r="K16" s="237"/>
      <c r="L16" s="237"/>
      <c r="M16" s="238"/>
      <c r="N16" s="239">
        <v>2021</v>
      </c>
      <c r="O16" s="240"/>
      <c r="P16" s="240"/>
      <c r="Q16" s="240"/>
      <c r="R16" s="240"/>
      <c r="S16" s="240"/>
      <c r="T16" s="240"/>
      <c r="U16" s="240"/>
      <c r="V16" s="240"/>
      <c r="W16" s="240"/>
      <c r="X16" s="240"/>
      <c r="Y16" s="240"/>
      <c r="Z16" s="240"/>
      <c r="AA16" s="240"/>
      <c r="AB16" s="240"/>
      <c r="AC16" s="240"/>
      <c r="AD16" s="240"/>
      <c r="AE16" s="241"/>
      <c r="AF16" s="240"/>
      <c r="AG16" s="241"/>
      <c r="AH16" s="240"/>
      <c r="AI16" s="241"/>
      <c r="AJ16" s="240"/>
      <c r="AK16" s="241"/>
      <c r="AL16" s="242">
        <v>2022</v>
      </c>
      <c r="AM16" s="243"/>
      <c r="AN16" s="243"/>
      <c r="AO16" s="243"/>
      <c r="AP16" s="243"/>
      <c r="AQ16" s="243"/>
      <c r="AR16" s="243"/>
      <c r="AS16" s="243"/>
      <c r="AT16" s="243"/>
      <c r="AU16" s="243"/>
      <c r="AV16" s="243"/>
      <c r="AW16" s="243"/>
      <c r="AX16" s="243"/>
      <c r="AY16" s="243"/>
      <c r="AZ16" s="243"/>
      <c r="BA16" s="243"/>
      <c r="BB16" s="243"/>
      <c r="BC16" s="244"/>
      <c r="BD16" s="245"/>
      <c r="BE16" s="245"/>
    </row>
    <row r="17" spans="1:62" x14ac:dyDescent="0.25">
      <c r="A17" s="343"/>
      <c r="B17" s="341" t="s">
        <v>855</v>
      </c>
      <c r="C17" s="342"/>
      <c r="D17" s="341" t="s">
        <v>856</v>
      </c>
      <c r="E17" s="342"/>
      <c r="F17" s="341" t="s">
        <v>857</v>
      </c>
      <c r="G17" s="342"/>
      <c r="H17" s="341" t="s">
        <v>858</v>
      </c>
      <c r="I17" s="342"/>
      <c r="J17" s="341" t="s">
        <v>859</v>
      </c>
      <c r="K17" s="342"/>
      <c r="L17" s="341" t="s">
        <v>860</v>
      </c>
      <c r="M17" s="342"/>
      <c r="N17" s="339" t="s">
        <v>861</v>
      </c>
      <c r="O17" s="340"/>
      <c r="P17" s="339" t="s">
        <v>862</v>
      </c>
      <c r="Q17" s="340"/>
      <c r="R17" s="339" t="s">
        <v>863</v>
      </c>
      <c r="S17" s="340"/>
      <c r="T17" s="339" t="s">
        <v>864</v>
      </c>
      <c r="U17" s="340"/>
      <c r="V17" s="339" t="s">
        <v>133</v>
      </c>
      <c r="W17" s="340"/>
      <c r="X17" s="339" t="s">
        <v>865</v>
      </c>
      <c r="Y17" s="340"/>
      <c r="Z17" s="339" t="s">
        <v>855</v>
      </c>
      <c r="AA17" s="340"/>
      <c r="AB17" s="339" t="s">
        <v>856</v>
      </c>
      <c r="AC17" s="340"/>
      <c r="AD17" s="339" t="s">
        <v>857</v>
      </c>
      <c r="AE17" s="340"/>
      <c r="AF17" s="339" t="s">
        <v>858</v>
      </c>
      <c r="AG17" s="340"/>
      <c r="AH17" s="339" t="s">
        <v>859</v>
      </c>
      <c r="AI17" s="340"/>
      <c r="AJ17" s="339" t="s">
        <v>860</v>
      </c>
      <c r="AK17" s="340"/>
      <c r="AL17" s="337" t="s">
        <v>861</v>
      </c>
      <c r="AM17" s="338"/>
      <c r="AN17" s="337" t="s">
        <v>862</v>
      </c>
      <c r="AO17" s="338"/>
      <c r="AP17" s="337" t="s">
        <v>863</v>
      </c>
      <c r="AQ17" s="338"/>
      <c r="AR17" s="337" t="s">
        <v>864</v>
      </c>
      <c r="AS17" s="338"/>
      <c r="AT17" s="337" t="s">
        <v>133</v>
      </c>
      <c r="AU17" s="338"/>
      <c r="AV17" s="337" t="s">
        <v>865</v>
      </c>
      <c r="AW17" s="338"/>
      <c r="AX17" s="337" t="s">
        <v>855</v>
      </c>
      <c r="AY17" s="338"/>
      <c r="AZ17" s="337" t="s">
        <v>856</v>
      </c>
      <c r="BA17" s="338"/>
      <c r="BB17" s="337" t="s">
        <v>857</v>
      </c>
      <c r="BC17" s="338"/>
    </row>
    <row r="18" spans="1:62" x14ac:dyDescent="0.25">
      <c r="A18" s="343"/>
      <c r="B18" s="246" t="s">
        <v>866</v>
      </c>
      <c r="C18" s="246" t="s">
        <v>867</v>
      </c>
      <c r="D18" s="246" t="s">
        <v>866</v>
      </c>
      <c r="E18" s="246" t="s">
        <v>867</v>
      </c>
      <c r="F18" s="246" t="s">
        <v>866</v>
      </c>
      <c r="G18" s="246" t="s">
        <v>867</v>
      </c>
      <c r="H18" s="246" t="s">
        <v>866</v>
      </c>
      <c r="I18" s="246" t="s">
        <v>867</v>
      </c>
      <c r="J18" s="246" t="s">
        <v>866</v>
      </c>
      <c r="K18" s="246" t="s">
        <v>867</v>
      </c>
      <c r="L18" s="246" t="s">
        <v>866</v>
      </c>
      <c r="M18" s="246" t="s">
        <v>867</v>
      </c>
      <c r="N18" s="247" t="s">
        <v>866</v>
      </c>
      <c r="O18" s="247" t="s">
        <v>867</v>
      </c>
      <c r="P18" s="247" t="s">
        <v>866</v>
      </c>
      <c r="Q18" s="247" t="s">
        <v>867</v>
      </c>
      <c r="R18" s="247" t="s">
        <v>866</v>
      </c>
      <c r="S18" s="247" t="s">
        <v>867</v>
      </c>
      <c r="T18" s="247" t="s">
        <v>866</v>
      </c>
      <c r="U18" s="247" t="s">
        <v>867</v>
      </c>
      <c r="V18" s="247" t="s">
        <v>866</v>
      </c>
      <c r="W18" s="247" t="s">
        <v>867</v>
      </c>
      <c r="X18" s="247" t="s">
        <v>866</v>
      </c>
      <c r="Y18" s="247" t="s">
        <v>867</v>
      </c>
      <c r="Z18" s="247" t="s">
        <v>866</v>
      </c>
      <c r="AA18" s="247" t="s">
        <v>867</v>
      </c>
      <c r="AB18" s="247" t="s">
        <v>866</v>
      </c>
      <c r="AC18" s="247" t="s">
        <v>867</v>
      </c>
      <c r="AD18" s="247" t="s">
        <v>866</v>
      </c>
      <c r="AE18" s="247" t="s">
        <v>867</v>
      </c>
      <c r="AF18" s="247" t="s">
        <v>866</v>
      </c>
      <c r="AG18" s="247" t="s">
        <v>867</v>
      </c>
      <c r="AH18" s="247" t="s">
        <v>866</v>
      </c>
      <c r="AI18" s="247" t="s">
        <v>867</v>
      </c>
      <c r="AJ18" s="247" t="s">
        <v>866</v>
      </c>
      <c r="AK18" s="247" t="s">
        <v>867</v>
      </c>
      <c r="AL18" s="248" t="s">
        <v>866</v>
      </c>
      <c r="AM18" s="248" t="s">
        <v>867</v>
      </c>
      <c r="AN18" s="248" t="s">
        <v>866</v>
      </c>
      <c r="AO18" s="248" t="s">
        <v>867</v>
      </c>
      <c r="AP18" s="248" t="s">
        <v>866</v>
      </c>
      <c r="AQ18" s="248" t="s">
        <v>867</v>
      </c>
      <c r="AR18" s="248" t="s">
        <v>866</v>
      </c>
      <c r="AS18" s="248" t="s">
        <v>867</v>
      </c>
      <c r="AT18" s="248" t="s">
        <v>868</v>
      </c>
      <c r="AU18" s="248" t="s">
        <v>867</v>
      </c>
      <c r="AV18" s="248" t="s">
        <v>868</v>
      </c>
      <c r="AW18" s="248" t="s">
        <v>867</v>
      </c>
      <c r="AX18" s="248" t="s">
        <v>866</v>
      </c>
      <c r="AY18" s="248" t="s">
        <v>867</v>
      </c>
      <c r="AZ18" s="248" t="s">
        <v>866</v>
      </c>
      <c r="BA18" s="248" t="s">
        <v>867</v>
      </c>
      <c r="BB18" s="248" t="s">
        <v>866</v>
      </c>
      <c r="BC18" s="248" t="s">
        <v>867</v>
      </c>
      <c r="BD18" s="259"/>
      <c r="BE18" s="259"/>
      <c r="BF18" s="245"/>
      <c r="BG18" s="245"/>
      <c r="BH18" s="245"/>
      <c r="BI18" s="245"/>
      <c r="BJ18" s="245"/>
    </row>
    <row r="19" spans="1:62" x14ac:dyDescent="0.25">
      <c r="A19" s="260" t="s">
        <v>869</v>
      </c>
      <c r="B19" s="261"/>
      <c r="C19" s="261"/>
      <c r="D19" s="261"/>
      <c r="E19" s="261"/>
      <c r="F19" s="261"/>
      <c r="G19" s="261"/>
      <c r="H19" s="261"/>
      <c r="I19" s="261"/>
      <c r="J19" s="261"/>
      <c r="K19" s="261"/>
      <c r="L19" s="261"/>
      <c r="M19" s="261"/>
      <c r="N19" s="261"/>
      <c r="O19" s="261"/>
      <c r="P19" s="261"/>
      <c r="Q19" s="261"/>
      <c r="R19" s="261"/>
      <c r="S19" s="261"/>
      <c r="T19" s="261"/>
      <c r="U19" s="261"/>
      <c r="V19" s="261"/>
      <c r="W19" s="261"/>
      <c r="X19" s="261"/>
      <c r="Y19" s="261"/>
      <c r="Z19" s="261"/>
      <c r="AA19" s="261"/>
      <c r="AB19" s="261"/>
      <c r="AC19" s="261"/>
      <c r="AD19" s="261"/>
      <c r="AE19" s="261"/>
      <c r="AF19" s="261"/>
      <c r="AG19" s="261"/>
      <c r="AH19" s="261"/>
      <c r="AI19" s="261"/>
      <c r="AJ19" s="261"/>
      <c r="AK19" s="261"/>
      <c r="AL19" s="261"/>
      <c r="AM19" s="261"/>
      <c r="AN19" s="261"/>
      <c r="AO19" s="261"/>
      <c r="AP19" s="261"/>
      <c r="AQ19" s="261"/>
      <c r="AR19" s="261"/>
      <c r="AS19" s="261"/>
      <c r="AT19" s="261"/>
      <c r="AU19" s="261"/>
      <c r="AV19" s="261"/>
      <c r="AW19" s="261"/>
      <c r="AX19" s="261"/>
      <c r="AY19" s="261"/>
      <c r="AZ19" s="261"/>
      <c r="BA19" s="261"/>
      <c r="BB19" s="261"/>
      <c r="BC19" s="261"/>
    </row>
    <row r="20" spans="1:62" x14ac:dyDescent="0.25">
      <c r="A20" s="262" t="s">
        <v>874</v>
      </c>
      <c r="B20" s="262">
        <v>13186</v>
      </c>
      <c r="C20" s="262">
        <v>12606</v>
      </c>
      <c r="D20" s="262">
        <v>12273</v>
      </c>
      <c r="E20" s="262">
        <v>11957</v>
      </c>
      <c r="F20" s="262">
        <v>11316</v>
      </c>
      <c r="G20" s="262">
        <v>11543</v>
      </c>
      <c r="H20" s="262">
        <v>11306</v>
      </c>
      <c r="I20" s="262">
        <v>10536</v>
      </c>
      <c r="J20" s="262">
        <v>10371</v>
      </c>
      <c r="K20" s="262">
        <v>10663</v>
      </c>
      <c r="L20" s="262">
        <v>10827</v>
      </c>
      <c r="M20" s="262">
        <v>10573</v>
      </c>
      <c r="N20" s="262">
        <v>9822</v>
      </c>
      <c r="O20" s="262">
        <v>9711</v>
      </c>
      <c r="P20" s="262">
        <v>9211</v>
      </c>
      <c r="Q20" s="262">
        <v>9245</v>
      </c>
      <c r="R20" s="262">
        <v>9567</v>
      </c>
      <c r="S20" s="262">
        <v>9524</v>
      </c>
      <c r="T20" s="262">
        <v>10749</v>
      </c>
      <c r="U20" s="262">
        <v>13033</v>
      </c>
      <c r="V20" s="262">
        <v>16183</v>
      </c>
      <c r="W20" s="262">
        <v>17902</v>
      </c>
      <c r="X20" s="262">
        <v>20206</v>
      </c>
      <c r="Y20" s="262">
        <v>20688</v>
      </c>
      <c r="Z20" s="262">
        <v>21653</v>
      </c>
      <c r="AA20" s="262">
        <v>20009</v>
      </c>
      <c r="AB20" s="262">
        <v>21005</v>
      </c>
      <c r="AC20" s="262">
        <v>19286</v>
      </c>
      <c r="AD20" s="262">
        <v>18236</v>
      </c>
      <c r="AE20" s="262">
        <v>17904</v>
      </c>
      <c r="AF20" s="262">
        <v>19554</v>
      </c>
      <c r="AG20" s="262">
        <v>20335</v>
      </c>
      <c r="AH20" s="262">
        <v>20973</v>
      </c>
      <c r="AI20" s="262">
        <v>19431</v>
      </c>
      <c r="AJ20" s="262">
        <v>19306</v>
      </c>
      <c r="AK20" s="262">
        <v>20032</v>
      </c>
      <c r="AL20" s="262">
        <v>18797</v>
      </c>
      <c r="AM20" s="262">
        <v>19778</v>
      </c>
      <c r="AN20" s="262">
        <v>18356</v>
      </c>
      <c r="AO20" s="262">
        <v>17109</v>
      </c>
      <c r="AP20" s="262">
        <v>19126</v>
      </c>
      <c r="AQ20" s="262">
        <v>19071</v>
      </c>
      <c r="AR20" s="262">
        <v>17635</v>
      </c>
      <c r="AS20" s="262">
        <v>20132</v>
      </c>
      <c r="AT20" s="262">
        <v>22508</v>
      </c>
      <c r="AU20" s="262">
        <v>24749</v>
      </c>
      <c r="AV20" s="262">
        <v>22749</v>
      </c>
      <c r="AW20" s="262">
        <v>22267</v>
      </c>
      <c r="AX20" s="262">
        <v>21176</v>
      </c>
      <c r="AY20" s="262">
        <v>21210</v>
      </c>
      <c r="AZ20" s="262">
        <v>23203</v>
      </c>
      <c r="BA20" s="262">
        <v>24297</v>
      </c>
      <c r="BB20" s="262">
        <v>22684</v>
      </c>
      <c r="BC20" s="262">
        <v>0</v>
      </c>
      <c r="BD20" s="259"/>
      <c r="BE20" s="259"/>
      <c r="BF20" s="259"/>
      <c r="BG20" s="259"/>
      <c r="BH20" s="259"/>
      <c r="BI20" s="259"/>
      <c r="BJ20" s="259"/>
    </row>
    <row r="21" spans="1:62" x14ac:dyDescent="0.25">
      <c r="A21" s="262" t="s">
        <v>875</v>
      </c>
      <c r="B21" s="262">
        <v>3921</v>
      </c>
      <c r="C21" s="262">
        <v>3963</v>
      </c>
      <c r="D21" s="262">
        <v>4050</v>
      </c>
      <c r="E21" s="262">
        <v>4095</v>
      </c>
      <c r="F21" s="262">
        <v>4222</v>
      </c>
      <c r="G21" s="262">
        <v>3678</v>
      </c>
      <c r="H21" s="262">
        <v>3132</v>
      </c>
      <c r="I21" s="262">
        <v>2500</v>
      </c>
      <c r="J21" s="262">
        <v>2182</v>
      </c>
      <c r="K21" s="262">
        <v>1958</v>
      </c>
      <c r="L21" s="262">
        <v>1720</v>
      </c>
      <c r="M21" s="262">
        <v>1580</v>
      </c>
      <c r="N21" s="262">
        <v>1425</v>
      </c>
      <c r="O21" s="262">
        <v>1335</v>
      </c>
      <c r="P21" s="262">
        <v>1254</v>
      </c>
      <c r="Q21" s="262">
        <v>1176</v>
      </c>
      <c r="R21" s="262">
        <v>1060</v>
      </c>
      <c r="S21" s="262">
        <v>939</v>
      </c>
      <c r="T21" s="262">
        <v>889</v>
      </c>
      <c r="U21" s="262">
        <v>848</v>
      </c>
      <c r="V21" s="262">
        <v>824</v>
      </c>
      <c r="W21" s="262">
        <v>818</v>
      </c>
      <c r="X21" s="262">
        <v>836</v>
      </c>
      <c r="Y21" s="262">
        <v>808</v>
      </c>
      <c r="Z21" s="262">
        <v>761</v>
      </c>
      <c r="AA21" s="262">
        <v>703</v>
      </c>
      <c r="AB21" s="262">
        <v>649</v>
      </c>
      <c r="AC21" s="262">
        <v>623</v>
      </c>
      <c r="AD21" s="262">
        <v>631</v>
      </c>
      <c r="AE21" s="262">
        <v>626</v>
      </c>
      <c r="AF21" s="262">
        <v>374</v>
      </c>
      <c r="AG21" s="262">
        <v>392</v>
      </c>
      <c r="AH21" s="262">
        <v>398</v>
      </c>
      <c r="AI21" s="262">
        <v>427</v>
      </c>
      <c r="AJ21" s="262">
        <v>441</v>
      </c>
      <c r="AK21" s="262">
        <v>479</v>
      </c>
      <c r="AL21" s="262">
        <v>530</v>
      </c>
      <c r="AM21" s="262">
        <v>593</v>
      </c>
      <c r="AN21" s="262">
        <v>624</v>
      </c>
      <c r="AO21" s="262">
        <v>619</v>
      </c>
      <c r="AP21" s="262">
        <v>601</v>
      </c>
      <c r="AQ21" s="262">
        <v>597</v>
      </c>
      <c r="AR21" s="262">
        <v>582</v>
      </c>
      <c r="AS21" s="262">
        <v>556</v>
      </c>
      <c r="AT21" s="262">
        <v>585</v>
      </c>
      <c r="AU21" s="262">
        <v>607</v>
      </c>
      <c r="AV21" s="262">
        <v>594</v>
      </c>
      <c r="AW21" s="262">
        <v>589</v>
      </c>
      <c r="AX21" s="262">
        <v>593</v>
      </c>
      <c r="AY21" s="262">
        <v>590</v>
      </c>
      <c r="AZ21" s="262">
        <v>587</v>
      </c>
      <c r="BA21" s="262">
        <v>578</v>
      </c>
      <c r="BB21" s="262">
        <v>658</v>
      </c>
      <c r="BC21" s="262">
        <v>0</v>
      </c>
    </row>
    <row r="22" spans="1:62" x14ac:dyDescent="0.25">
      <c r="A22" s="262" t="s">
        <v>876</v>
      </c>
      <c r="B22" s="262">
        <v>1426</v>
      </c>
      <c r="C22" s="262">
        <v>1456</v>
      </c>
      <c r="D22" s="262">
        <v>1487</v>
      </c>
      <c r="E22" s="262">
        <v>1531</v>
      </c>
      <c r="F22" s="262">
        <v>1556</v>
      </c>
      <c r="G22" s="262">
        <v>1569</v>
      </c>
      <c r="H22" s="262">
        <v>1600</v>
      </c>
      <c r="I22" s="262">
        <v>1556</v>
      </c>
      <c r="J22" s="262">
        <v>1526</v>
      </c>
      <c r="K22" s="262">
        <v>1529</v>
      </c>
      <c r="L22" s="262">
        <v>1406</v>
      </c>
      <c r="M22" s="262">
        <v>1349</v>
      </c>
      <c r="N22" s="262">
        <v>1295</v>
      </c>
      <c r="O22" s="262">
        <v>1284</v>
      </c>
      <c r="P22" s="262">
        <v>1253</v>
      </c>
      <c r="Q22" s="262">
        <v>1269</v>
      </c>
      <c r="R22" s="262">
        <v>1113</v>
      </c>
      <c r="S22" s="262">
        <v>838</v>
      </c>
      <c r="T22" s="262">
        <v>704</v>
      </c>
      <c r="U22" s="262">
        <v>620</v>
      </c>
      <c r="V22" s="262">
        <v>589</v>
      </c>
      <c r="W22" s="262">
        <v>527</v>
      </c>
      <c r="X22" s="262">
        <v>494</v>
      </c>
      <c r="Y22" s="262">
        <v>457</v>
      </c>
      <c r="Z22" s="262">
        <v>433</v>
      </c>
      <c r="AA22" s="262">
        <v>419</v>
      </c>
      <c r="AB22" s="262">
        <v>413</v>
      </c>
      <c r="AC22" s="262">
        <v>408</v>
      </c>
      <c r="AD22" s="262">
        <v>408</v>
      </c>
      <c r="AE22" s="262">
        <v>392</v>
      </c>
      <c r="AF22" s="262">
        <v>239</v>
      </c>
      <c r="AG22" s="262">
        <v>232</v>
      </c>
      <c r="AH22" s="262">
        <v>222</v>
      </c>
      <c r="AI22" s="262">
        <v>227</v>
      </c>
      <c r="AJ22" s="262">
        <v>214</v>
      </c>
      <c r="AK22" s="262">
        <v>219</v>
      </c>
      <c r="AL22" s="262">
        <v>210</v>
      </c>
      <c r="AM22" s="262">
        <v>213</v>
      </c>
      <c r="AN22" s="262">
        <v>200</v>
      </c>
      <c r="AO22" s="262">
        <v>191</v>
      </c>
      <c r="AP22" s="262">
        <v>180</v>
      </c>
      <c r="AQ22" s="262">
        <v>169</v>
      </c>
      <c r="AR22" s="262">
        <v>156</v>
      </c>
      <c r="AS22" s="262">
        <v>148</v>
      </c>
      <c r="AT22" s="262">
        <v>146</v>
      </c>
      <c r="AU22" s="262">
        <v>138</v>
      </c>
      <c r="AV22" s="262">
        <v>151</v>
      </c>
      <c r="AW22" s="262">
        <v>156</v>
      </c>
      <c r="AX22" s="262">
        <v>178</v>
      </c>
      <c r="AY22" s="262">
        <v>186</v>
      </c>
      <c r="AZ22" s="262">
        <v>186</v>
      </c>
      <c r="BA22" s="262">
        <v>186</v>
      </c>
      <c r="BB22" s="262">
        <v>196</v>
      </c>
      <c r="BC22" s="262">
        <v>0</v>
      </c>
      <c r="BD22" s="259"/>
      <c r="BE22" s="259"/>
      <c r="BF22" s="245"/>
      <c r="BG22" s="245"/>
      <c r="BH22" s="245"/>
    </row>
    <row r="23" spans="1:62" ht="16.5" thickBot="1" x14ac:dyDescent="0.3">
      <c r="A23" s="263" t="s">
        <v>877</v>
      </c>
      <c r="B23" s="263">
        <v>432</v>
      </c>
      <c r="C23" s="263">
        <v>445</v>
      </c>
      <c r="D23" s="263">
        <v>443</v>
      </c>
      <c r="E23" s="263">
        <v>469</v>
      </c>
      <c r="F23" s="263">
        <v>447</v>
      </c>
      <c r="G23" s="263">
        <v>433</v>
      </c>
      <c r="H23" s="263">
        <v>440</v>
      </c>
      <c r="I23" s="263">
        <v>415</v>
      </c>
      <c r="J23" s="263">
        <v>392</v>
      </c>
      <c r="K23" s="263">
        <v>364</v>
      </c>
      <c r="L23" s="263">
        <v>338</v>
      </c>
      <c r="M23" s="263">
        <v>332</v>
      </c>
      <c r="N23" s="263">
        <v>317</v>
      </c>
      <c r="O23" s="263">
        <v>304</v>
      </c>
      <c r="P23" s="263">
        <v>288</v>
      </c>
      <c r="Q23" s="263">
        <v>276</v>
      </c>
      <c r="R23" s="263">
        <v>262</v>
      </c>
      <c r="S23" s="263">
        <v>232</v>
      </c>
      <c r="T23" s="263">
        <v>206</v>
      </c>
      <c r="U23" s="263">
        <v>201</v>
      </c>
      <c r="V23" s="263">
        <v>195</v>
      </c>
      <c r="W23" s="263">
        <v>201</v>
      </c>
      <c r="X23" s="263">
        <v>200</v>
      </c>
      <c r="Y23" s="263">
        <v>197</v>
      </c>
      <c r="Z23" s="263">
        <v>190</v>
      </c>
      <c r="AA23" s="263">
        <v>189</v>
      </c>
      <c r="AB23" s="263">
        <v>183</v>
      </c>
      <c r="AC23" s="263">
        <v>181</v>
      </c>
      <c r="AD23" s="263">
        <v>179</v>
      </c>
      <c r="AE23" s="263">
        <v>190</v>
      </c>
      <c r="AF23" s="263">
        <v>95</v>
      </c>
      <c r="AG23" s="263">
        <v>95</v>
      </c>
      <c r="AH23" s="263">
        <v>96</v>
      </c>
      <c r="AI23" s="263">
        <v>97</v>
      </c>
      <c r="AJ23" s="263">
        <v>89</v>
      </c>
      <c r="AK23" s="263">
        <v>93</v>
      </c>
      <c r="AL23" s="263">
        <v>91</v>
      </c>
      <c r="AM23" s="263">
        <v>89</v>
      </c>
      <c r="AN23" s="263">
        <v>83</v>
      </c>
      <c r="AO23" s="263">
        <v>83</v>
      </c>
      <c r="AP23" s="263">
        <v>77</v>
      </c>
      <c r="AQ23" s="263">
        <v>76</v>
      </c>
      <c r="AR23" s="263">
        <v>78</v>
      </c>
      <c r="AS23" s="263">
        <v>73</v>
      </c>
      <c r="AT23" s="263">
        <v>72</v>
      </c>
      <c r="AU23" s="263">
        <v>69</v>
      </c>
      <c r="AV23" s="263">
        <v>66</v>
      </c>
      <c r="AW23" s="263">
        <v>71</v>
      </c>
      <c r="AX23" s="263">
        <v>69</v>
      </c>
      <c r="AY23" s="263">
        <v>68</v>
      </c>
      <c r="AZ23" s="263">
        <v>71</v>
      </c>
      <c r="BA23" s="263">
        <v>69</v>
      </c>
      <c r="BB23" s="263">
        <v>67</v>
      </c>
      <c r="BC23" s="263">
        <v>0</v>
      </c>
      <c r="BD23" s="259"/>
      <c r="BE23" s="259"/>
    </row>
    <row r="24" spans="1:62" x14ac:dyDescent="0.25">
      <c r="A24" s="264" t="s">
        <v>1</v>
      </c>
      <c r="B24" s="264">
        <f>SUM(B20:B23)</f>
        <v>18965</v>
      </c>
      <c r="C24" s="264">
        <f t="shared" ref="C24:M24" si="0">SUM(C20:C23)</f>
        <v>18470</v>
      </c>
      <c r="D24" s="264">
        <f t="shared" si="0"/>
        <v>18253</v>
      </c>
      <c r="E24" s="264">
        <f t="shared" si="0"/>
        <v>18052</v>
      </c>
      <c r="F24" s="264">
        <f t="shared" si="0"/>
        <v>17541</v>
      </c>
      <c r="G24" s="264">
        <f t="shared" si="0"/>
        <v>17223</v>
      </c>
      <c r="H24" s="264">
        <f t="shared" si="0"/>
        <v>16478</v>
      </c>
      <c r="I24" s="264">
        <f t="shared" si="0"/>
        <v>15007</v>
      </c>
      <c r="J24" s="264">
        <f t="shared" si="0"/>
        <v>14471</v>
      </c>
      <c r="K24" s="264">
        <f t="shared" si="0"/>
        <v>14514</v>
      </c>
      <c r="L24" s="264">
        <f t="shared" si="0"/>
        <v>14291</v>
      </c>
      <c r="M24" s="264">
        <f t="shared" si="0"/>
        <v>13834</v>
      </c>
      <c r="N24" s="264">
        <v>12859</v>
      </c>
      <c r="O24" s="264">
        <v>12634</v>
      </c>
      <c r="P24" s="264">
        <v>12006</v>
      </c>
      <c r="Q24" s="264">
        <v>11966</v>
      </c>
      <c r="R24" s="264">
        <v>12002</v>
      </c>
      <c r="S24" s="264">
        <v>11533</v>
      </c>
      <c r="T24" s="264">
        <v>12548</v>
      </c>
      <c r="U24" s="264">
        <v>14702</v>
      </c>
      <c r="V24" s="264">
        <v>17791</v>
      </c>
      <c r="W24" s="264">
        <v>19448</v>
      </c>
      <c r="X24" s="264">
        <v>21736</v>
      </c>
      <c r="Y24" s="264">
        <v>22150</v>
      </c>
      <c r="Z24" s="264">
        <v>23037</v>
      </c>
      <c r="AA24" s="264">
        <v>21320</v>
      </c>
      <c r="AB24" s="264">
        <v>22250</v>
      </c>
      <c r="AC24" s="264">
        <v>20498</v>
      </c>
      <c r="AD24" s="264">
        <v>19454</v>
      </c>
      <c r="AE24" s="264">
        <v>19112</v>
      </c>
      <c r="AF24" s="264">
        <v>20262</v>
      </c>
      <c r="AG24" s="264">
        <v>21054</v>
      </c>
      <c r="AH24" s="264">
        <v>21689</v>
      </c>
      <c r="AI24" s="264">
        <v>20182</v>
      </c>
      <c r="AJ24" s="264">
        <v>20050</v>
      </c>
      <c r="AK24" s="264">
        <v>20823</v>
      </c>
      <c r="AL24" s="264">
        <v>19628</v>
      </c>
      <c r="AM24" s="264">
        <v>20673</v>
      </c>
      <c r="AN24" s="264">
        <v>19263</v>
      </c>
      <c r="AO24" s="264">
        <v>18002</v>
      </c>
      <c r="AP24" s="264">
        <v>19984</v>
      </c>
      <c r="AQ24" s="264">
        <v>19913</v>
      </c>
      <c r="AR24" s="264">
        <v>18451</v>
      </c>
      <c r="AS24" s="264">
        <v>20909</v>
      </c>
      <c r="AT24" s="264">
        <v>23311</v>
      </c>
      <c r="AU24" s="264">
        <v>25563</v>
      </c>
      <c r="AV24" s="264">
        <v>23560</v>
      </c>
      <c r="AW24" s="264">
        <v>23083</v>
      </c>
      <c r="AX24" s="264">
        <v>22016</v>
      </c>
      <c r="AY24" s="264">
        <v>22054</v>
      </c>
      <c r="AZ24" s="264">
        <v>24047</v>
      </c>
      <c r="BA24" s="264">
        <v>25130</v>
      </c>
      <c r="BB24" s="264">
        <v>23605</v>
      </c>
      <c r="BC24" s="264">
        <v>0</v>
      </c>
      <c r="BD24" s="259"/>
      <c r="BE24" s="259"/>
      <c r="BF24" s="259"/>
      <c r="BG24" s="259"/>
      <c r="BH24" s="259"/>
      <c r="BI24" s="259"/>
      <c r="BJ24" s="259"/>
    </row>
    <row r="25" spans="1:62" x14ac:dyDescent="0.25">
      <c r="A25" s="260" t="s">
        <v>870</v>
      </c>
      <c r="B25" s="261"/>
      <c r="C25" s="261"/>
      <c r="D25" s="261"/>
      <c r="E25" s="261"/>
      <c r="F25" s="261"/>
      <c r="G25" s="261"/>
      <c r="H25" s="261"/>
      <c r="I25" s="261"/>
      <c r="J25" s="261"/>
      <c r="K25" s="261"/>
      <c r="L25" s="261"/>
      <c r="M25" s="261"/>
      <c r="N25" s="261"/>
      <c r="O25" s="261"/>
      <c r="P25" s="261"/>
      <c r="Q25" s="261"/>
      <c r="R25" s="261"/>
      <c r="S25" s="261"/>
      <c r="T25" s="261"/>
      <c r="U25" s="261"/>
      <c r="V25" s="261"/>
      <c r="W25" s="261"/>
      <c r="X25" s="261"/>
      <c r="Y25" s="261"/>
      <c r="Z25" s="261"/>
      <c r="AA25" s="261"/>
      <c r="AB25" s="261"/>
      <c r="AC25" s="261"/>
      <c r="AD25" s="261"/>
      <c r="AE25" s="261"/>
      <c r="AF25" s="261"/>
      <c r="AG25" s="261"/>
      <c r="AH25" s="261"/>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59"/>
      <c r="BE25" s="259"/>
      <c r="BF25" s="259"/>
      <c r="BG25" s="259"/>
      <c r="BH25" s="259"/>
    </row>
    <row r="26" spans="1:62" x14ac:dyDescent="0.25">
      <c r="A26" s="262" t="s">
        <v>874</v>
      </c>
      <c r="B26" s="262">
        <v>244</v>
      </c>
      <c r="C26" s="262">
        <v>197</v>
      </c>
      <c r="D26" s="262">
        <v>99</v>
      </c>
      <c r="E26" s="262">
        <v>116</v>
      </c>
      <c r="F26" s="262">
        <v>89</v>
      </c>
      <c r="G26" s="262">
        <v>228</v>
      </c>
      <c r="H26" s="262">
        <v>209</v>
      </c>
      <c r="I26" s="262">
        <v>146</v>
      </c>
      <c r="J26" s="262">
        <v>149</v>
      </c>
      <c r="K26" s="262">
        <v>211</v>
      </c>
      <c r="L26" s="262">
        <v>153</v>
      </c>
      <c r="M26" s="262">
        <v>227</v>
      </c>
      <c r="N26" s="262">
        <v>164</v>
      </c>
      <c r="O26" s="262">
        <v>554</v>
      </c>
      <c r="P26" s="262">
        <v>416</v>
      </c>
      <c r="Q26" s="262">
        <v>257</v>
      </c>
      <c r="R26" s="262">
        <v>1051</v>
      </c>
      <c r="S26" s="262">
        <v>1225</v>
      </c>
      <c r="T26" s="262">
        <v>1016</v>
      </c>
      <c r="U26" s="262">
        <v>320</v>
      </c>
      <c r="V26" s="262">
        <v>484</v>
      </c>
      <c r="W26" s="262">
        <v>1226</v>
      </c>
      <c r="X26" s="262">
        <v>1119</v>
      </c>
      <c r="Y26" s="262">
        <v>935</v>
      </c>
      <c r="Z26" s="262">
        <v>1135</v>
      </c>
      <c r="AA26" s="262">
        <v>1092</v>
      </c>
      <c r="AB26" s="262">
        <v>1195</v>
      </c>
      <c r="AC26" s="262">
        <v>1165</v>
      </c>
      <c r="AD26" s="262">
        <v>775</v>
      </c>
      <c r="AE26" s="262">
        <v>591</v>
      </c>
      <c r="AF26" s="262">
        <v>1130</v>
      </c>
      <c r="AG26" s="262">
        <v>1031</v>
      </c>
      <c r="AH26" s="262">
        <v>1180</v>
      </c>
      <c r="AI26" s="262">
        <v>1452</v>
      </c>
      <c r="AJ26" s="262">
        <v>1007</v>
      </c>
      <c r="AK26" s="262">
        <v>155</v>
      </c>
      <c r="AL26" s="262">
        <v>313</v>
      </c>
      <c r="AM26" s="262">
        <v>312</v>
      </c>
      <c r="AN26" s="262">
        <v>294</v>
      </c>
      <c r="AO26" s="262">
        <v>147</v>
      </c>
      <c r="AP26" s="262">
        <v>100</v>
      </c>
      <c r="AQ26" s="262">
        <v>0</v>
      </c>
      <c r="AR26" s="262">
        <v>0</v>
      </c>
      <c r="AS26" s="262">
        <v>0</v>
      </c>
      <c r="AT26" s="262">
        <v>0</v>
      </c>
      <c r="AU26" s="262">
        <v>0</v>
      </c>
      <c r="AV26" s="262">
        <v>0</v>
      </c>
      <c r="AW26" s="262">
        <v>0</v>
      </c>
      <c r="AX26" s="262">
        <v>0</v>
      </c>
      <c r="AY26" s="262">
        <v>0</v>
      </c>
      <c r="AZ26" s="262">
        <v>0</v>
      </c>
      <c r="BA26" s="262">
        <v>0</v>
      </c>
      <c r="BB26" s="262">
        <v>0</v>
      </c>
      <c r="BC26" s="262">
        <v>0</v>
      </c>
      <c r="BD26" s="259"/>
      <c r="BE26" s="259"/>
    </row>
    <row r="27" spans="1:62" x14ac:dyDescent="0.25">
      <c r="A27" s="262" t="s">
        <v>875</v>
      </c>
      <c r="B27" s="262">
        <v>42</v>
      </c>
      <c r="C27" s="262">
        <v>40</v>
      </c>
      <c r="D27" s="262">
        <v>40</v>
      </c>
      <c r="E27" s="262">
        <v>26</v>
      </c>
      <c r="F27" s="262">
        <v>12</v>
      </c>
      <c r="G27" s="262">
        <v>10</v>
      </c>
      <c r="H27" s="262">
        <v>12</v>
      </c>
      <c r="I27" s="262">
        <v>2</v>
      </c>
      <c r="J27" s="262">
        <v>2</v>
      </c>
      <c r="K27" s="262">
        <v>2</v>
      </c>
      <c r="L27" s="262">
        <v>2</v>
      </c>
      <c r="M27" s="262">
        <v>0</v>
      </c>
      <c r="N27" s="262">
        <v>0</v>
      </c>
      <c r="O27" s="262">
        <v>0</v>
      </c>
      <c r="P27" s="262">
        <v>0</v>
      </c>
      <c r="Q27" s="262">
        <v>0</v>
      </c>
      <c r="R27" s="262">
        <v>0</v>
      </c>
      <c r="S27" s="262">
        <v>0</v>
      </c>
      <c r="T27" s="262">
        <v>0</v>
      </c>
      <c r="U27" s="262">
        <v>0</v>
      </c>
      <c r="V27" s="262">
        <v>0</v>
      </c>
      <c r="W27" s="262">
        <v>0</v>
      </c>
      <c r="X27" s="262">
        <v>0</v>
      </c>
      <c r="Y27" s="262">
        <v>0</v>
      </c>
      <c r="Z27" s="262">
        <v>0</v>
      </c>
      <c r="AA27" s="262">
        <v>0</v>
      </c>
      <c r="AB27" s="262">
        <v>0</v>
      </c>
      <c r="AC27" s="262">
        <v>0</v>
      </c>
      <c r="AD27" s="262">
        <v>0</v>
      </c>
      <c r="AE27" s="262">
        <v>0</v>
      </c>
      <c r="AF27" s="262">
        <v>0</v>
      </c>
      <c r="AG27" s="262">
        <v>0</v>
      </c>
      <c r="AH27" s="262">
        <v>0</v>
      </c>
      <c r="AI27" s="262">
        <v>0</v>
      </c>
      <c r="AJ27" s="262">
        <v>0</v>
      </c>
      <c r="AK27" s="262">
        <v>0</v>
      </c>
      <c r="AL27" s="262">
        <v>0</v>
      </c>
      <c r="AM27" s="262">
        <v>0</v>
      </c>
      <c r="AN27" s="262">
        <v>0</v>
      </c>
      <c r="AO27" s="262">
        <v>0</v>
      </c>
      <c r="AP27" s="262">
        <v>0</v>
      </c>
      <c r="AQ27" s="262">
        <v>0</v>
      </c>
      <c r="AR27" s="262">
        <v>0</v>
      </c>
      <c r="AS27" s="262">
        <v>0</v>
      </c>
      <c r="AT27" s="262">
        <v>0</v>
      </c>
      <c r="AU27" s="262">
        <v>0</v>
      </c>
      <c r="AV27" s="262">
        <v>0</v>
      </c>
      <c r="AW27" s="262">
        <v>0</v>
      </c>
      <c r="AX27" s="262">
        <v>0</v>
      </c>
      <c r="AY27" s="262">
        <v>0</v>
      </c>
      <c r="AZ27" s="262">
        <v>0</v>
      </c>
      <c r="BA27" s="262">
        <v>0</v>
      </c>
      <c r="BB27" s="262">
        <v>0</v>
      </c>
      <c r="BC27" s="262">
        <v>0</v>
      </c>
      <c r="BE27" s="259"/>
      <c r="BF27" s="259"/>
      <c r="BG27" s="259"/>
      <c r="BH27" s="259"/>
    </row>
    <row r="28" spans="1:62" x14ac:dyDescent="0.25">
      <c r="A28" s="262" t="s">
        <v>876</v>
      </c>
      <c r="B28" s="262">
        <v>0</v>
      </c>
      <c r="C28" s="262">
        <v>0</v>
      </c>
      <c r="D28" s="262">
        <v>0</v>
      </c>
      <c r="E28" s="262">
        <v>15</v>
      </c>
      <c r="F28" s="262">
        <v>25</v>
      </c>
      <c r="G28" s="262">
        <v>25</v>
      </c>
      <c r="H28" s="262">
        <v>24</v>
      </c>
      <c r="I28" s="262">
        <v>22</v>
      </c>
      <c r="J28" s="262">
        <v>20</v>
      </c>
      <c r="K28" s="262">
        <v>20</v>
      </c>
      <c r="L28" s="262">
        <v>20</v>
      </c>
      <c r="M28" s="262">
        <v>12</v>
      </c>
      <c r="N28" s="262">
        <v>10</v>
      </c>
      <c r="O28" s="262">
        <v>10</v>
      </c>
      <c r="P28" s="262">
        <v>0</v>
      </c>
      <c r="Q28" s="262">
        <v>0</v>
      </c>
      <c r="R28" s="262">
        <v>0</v>
      </c>
      <c r="S28" s="262">
        <v>0</v>
      </c>
      <c r="T28" s="262">
        <v>0</v>
      </c>
      <c r="U28" s="262">
        <v>0</v>
      </c>
      <c r="V28" s="262">
        <v>0</v>
      </c>
      <c r="W28" s="262">
        <v>0</v>
      </c>
      <c r="X28" s="262">
        <v>0</v>
      </c>
      <c r="Y28" s="262">
        <v>0</v>
      </c>
      <c r="Z28" s="262">
        <v>0</v>
      </c>
      <c r="AA28" s="262">
        <v>0</v>
      </c>
      <c r="AB28" s="262">
        <v>0</v>
      </c>
      <c r="AC28" s="262">
        <v>0</v>
      </c>
      <c r="AD28" s="262">
        <v>0</v>
      </c>
      <c r="AE28" s="262">
        <v>0</v>
      </c>
      <c r="AF28" s="262">
        <v>0</v>
      </c>
      <c r="AG28" s="262">
        <v>0</v>
      </c>
      <c r="AH28" s="262">
        <v>0</v>
      </c>
      <c r="AI28" s="262">
        <v>0</v>
      </c>
      <c r="AJ28" s="262">
        <v>0</v>
      </c>
      <c r="AK28" s="262">
        <v>0</v>
      </c>
      <c r="AL28" s="262">
        <v>0</v>
      </c>
      <c r="AM28" s="262">
        <v>0</v>
      </c>
      <c r="AN28" s="262">
        <v>0</v>
      </c>
      <c r="AO28" s="262">
        <v>0</v>
      </c>
      <c r="AP28" s="262">
        <v>0</v>
      </c>
      <c r="AQ28" s="262">
        <v>0</v>
      </c>
      <c r="AR28" s="262">
        <v>0</v>
      </c>
      <c r="AS28" s="262">
        <v>0</v>
      </c>
      <c r="AT28" s="262">
        <v>0</v>
      </c>
      <c r="AU28" s="262">
        <v>0</v>
      </c>
      <c r="AV28" s="262">
        <v>0</v>
      </c>
      <c r="AW28" s="262">
        <v>0</v>
      </c>
      <c r="AX28" s="262">
        <v>0</v>
      </c>
      <c r="AY28" s="262">
        <v>0</v>
      </c>
      <c r="AZ28" s="262">
        <v>0</v>
      </c>
      <c r="BA28" s="262">
        <v>0</v>
      </c>
      <c r="BB28" s="262">
        <v>0</v>
      </c>
      <c r="BC28" s="262">
        <v>0</v>
      </c>
      <c r="BD28" s="259"/>
      <c r="BE28" s="259"/>
      <c r="BF28" s="259"/>
      <c r="BG28" s="259"/>
      <c r="BH28" s="259"/>
      <c r="BI28" s="259"/>
      <c r="BJ28" s="259"/>
    </row>
    <row r="29" spans="1:62" ht="16.5" thickBot="1" x14ac:dyDescent="0.3">
      <c r="A29" s="263" t="s">
        <v>877</v>
      </c>
      <c r="B29" s="263">
        <v>0</v>
      </c>
      <c r="C29" s="263">
        <v>0</v>
      </c>
      <c r="D29" s="263">
        <v>0</v>
      </c>
      <c r="E29" s="263">
        <v>0</v>
      </c>
      <c r="F29" s="263">
        <v>0</v>
      </c>
      <c r="G29" s="263">
        <v>0</v>
      </c>
      <c r="H29" s="263">
        <v>0</v>
      </c>
      <c r="I29" s="263">
        <v>0</v>
      </c>
      <c r="J29" s="263">
        <v>0</v>
      </c>
      <c r="K29" s="263">
        <v>0</v>
      </c>
      <c r="L29" s="263">
        <v>0</v>
      </c>
      <c r="M29" s="263">
        <v>0</v>
      </c>
      <c r="N29" s="263">
        <v>0</v>
      </c>
      <c r="O29" s="263">
        <v>0</v>
      </c>
      <c r="P29" s="263">
        <v>0</v>
      </c>
      <c r="Q29" s="263">
        <v>0</v>
      </c>
      <c r="R29" s="263">
        <v>0</v>
      </c>
      <c r="S29" s="263">
        <v>0</v>
      </c>
      <c r="T29" s="263">
        <v>0</v>
      </c>
      <c r="U29" s="263">
        <v>0</v>
      </c>
      <c r="V29" s="263">
        <v>0</v>
      </c>
      <c r="W29" s="263">
        <v>0</v>
      </c>
      <c r="X29" s="263">
        <v>0</v>
      </c>
      <c r="Y29" s="263">
        <v>0</v>
      </c>
      <c r="Z29" s="263">
        <v>0</v>
      </c>
      <c r="AA29" s="263">
        <v>0</v>
      </c>
      <c r="AB29" s="263">
        <v>0</v>
      </c>
      <c r="AC29" s="263">
        <v>0</v>
      </c>
      <c r="AD29" s="263">
        <v>0</v>
      </c>
      <c r="AE29" s="263">
        <v>0</v>
      </c>
      <c r="AF29" s="263">
        <v>0</v>
      </c>
      <c r="AG29" s="263">
        <v>0</v>
      </c>
      <c r="AH29" s="263">
        <v>0</v>
      </c>
      <c r="AI29" s="263">
        <v>0</v>
      </c>
      <c r="AJ29" s="263">
        <v>0</v>
      </c>
      <c r="AK29" s="263">
        <v>0</v>
      </c>
      <c r="AL29" s="263">
        <v>0</v>
      </c>
      <c r="AM29" s="263">
        <v>0</v>
      </c>
      <c r="AN29" s="263">
        <v>0</v>
      </c>
      <c r="AO29" s="263">
        <v>0</v>
      </c>
      <c r="AP29" s="263">
        <v>0</v>
      </c>
      <c r="AQ29" s="263">
        <v>0</v>
      </c>
      <c r="AR29" s="263">
        <v>0</v>
      </c>
      <c r="AS29" s="263">
        <v>0</v>
      </c>
      <c r="AT29" s="263">
        <v>0</v>
      </c>
      <c r="AU29" s="263">
        <v>0</v>
      </c>
      <c r="AV29" s="263">
        <v>0</v>
      </c>
      <c r="AW29" s="263">
        <v>0</v>
      </c>
      <c r="AX29" s="263">
        <v>0</v>
      </c>
      <c r="AY29" s="263">
        <v>0</v>
      </c>
      <c r="AZ29" s="263">
        <v>0</v>
      </c>
      <c r="BA29" s="263">
        <v>0</v>
      </c>
      <c r="BB29" s="263">
        <v>0</v>
      </c>
      <c r="BC29" s="263">
        <v>0</v>
      </c>
      <c r="BD29" s="259"/>
      <c r="BE29" s="259"/>
      <c r="BF29" s="259"/>
      <c r="BG29" s="259"/>
    </row>
    <row r="30" spans="1:62" x14ac:dyDescent="0.25">
      <c r="A30" s="264" t="s">
        <v>1</v>
      </c>
      <c r="B30" s="264">
        <f>SUM(B26:B29)</f>
        <v>286</v>
      </c>
      <c r="C30" s="264">
        <f t="shared" ref="C30:M30" si="1">SUM(C26:C29)</f>
        <v>237</v>
      </c>
      <c r="D30" s="264">
        <f t="shared" si="1"/>
        <v>139</v>
      </c>
      <c r="E30" s="264">
        <f t="shared" si="1"/>
        <v>157</v>
      </c>
      <c r="F30" s="264">
        <f t="shared" si="1"/>
        <v>126</v>
      </c>
      <c r="G30" s="264">
        <f t="shared" si="1"/>
        <v>263</v>
      </c>
      <c r="H30" s="264">
        <f t="shared" si="1"/>
        <v>245</v>
      </c>
      <c r="I30" s="264">
        <f t="shared" si="1"/>
        <v>170</v>
      </c>
      <c r="J30" s="264">
        <f t="shared" si="1"/>
        <v>171</v>
      </c>
      <c r="K30" s="264">
        <f t="shared" si="1"/>
        <v>233</v>
      </c>
      <c r="L30" s="264">
        <f t="shared" si="1"/>
        <v>175</v>
      </c>
      <c r="M30" s="264">
        <f t="shared" si="1"/>
        <v>239</v>
      </c>
      <c r="N30" s="264">
        <v>174</v>
      </c>
      <c r="O30" s="264">
        <v>564</v>
      </c>
      <c r="P30" s="264">
        <v>416</v>
      </c>
      <c r="Q30" s="264">
        <v>257</v>
      </c>
      <c r="R30" s="264">
        <v>1051</v>
      </c>
      <c r="S30" s="264">
        <v>1225</v>
      </c>
      <c r="T30" s="264">
        <v>1016</v>
      </c>
      <c r="U30" s="264">
        <v>320</v>
      </c>
      <c r="V30" s="264">
        <v>484</v>
      </c>
      <c r="W30" s="264">
        <v>1226</v>
      </c>
      <c r="X30" s="264">
        <v>1119</v>
      </c>
      <c r="Y30" s="264">
        <v>935</v>
      </c>
      <c r="Z30" s="264">
        <v>1135</v>
      </c>
      <c r="AA30" s="264">
        <v>1092</v>
      </c>
      <c r="AB30" s="264">
        <v>1195</v>
      </c>
      <c r="AC30" s="264">
        <v>1165</v>
      </c>
      <c r="AD30" s="264">
        <v>775</v>
      </c>
      <c r="AE30" s="264">
        <v>591</v>
      </c>
      <c r="AF30" s="264">
        <f>SUM(AF26:AF29)</f>
        <v>1130</v>
      </c>
      <c r="AG30" s="264">
        <f t="shared" ref="AG30:BC30" si="2">SUM(AG26:AG29)</f>
        <v>1031</v>
      </c>
      <c r="AH30" s="264">
        <f t="shared" si="2"/>
        <v>1180</v>
      </c>
      <c r="AI30" s="264">
        <f t="shared" si="2"/>
        <v>1452</v>
      </c>
      <c r="AJ30" s="264">
        <f t="shared" si="2"/>
        <v>1007</v>
      </c>
      <c r="AK30" s="264">
        <f t="shared" si="2"/>
        <v>155</v>
      </c>
      <c r="AL30" s="264">
        <f t="shared" si="2"/>
        <v>313</v>
      </c>
      <c r="AM30" s="264">
        <f t="shared" si="2"/>
        <v>312</v>
      </c>
      <c r="AN30" s="264">
        <f t="shared" si="2"/>
        <v>294</v>
      </c>
      <c r="AO30" s="264">
        <f t="shared" si="2"/>
        <v>147</v>
      </c>
      <c r="AP30" s="264">
        <f t="shared" si="2"/>
        <v>100</v>
      </c>
      <c r="AQ30" s="264">
        <f t="shared" si="2"/>
        <v>0</v>
      </c>
      <c r="AR30" s="264">
        <f t="shared" si="2"/>
        <v>0</v>
      </c>
      <c r="AS30" s="264">
        <f t="shared" si="2"/>
        <v>0</v>
      </c>
      <c r="AT30" s="264">
        <f t="shared" si="2"/>
        <v>0</v>
      </c>
      <c r="AU30" s="264">
        <f t="shared" si="2"/>
        <v>0</v>
      </c>
      <c r="AV30" s="264">
        <f t="shared" si="2"/>
        <v>0</v>
      </c>
      <c r="AW30" s="264">
        <f t="shared" si="2"/>
        <v>0</v>
      </c>
      <c r="AX30" s="264">
        <f t="shared" si="2"/>
        <v>0</v>
      </c>
      <c r="AY30" s="264">
        <f t="shared" si="2"/>
        <v>0</v>
      </c>
      <c r="AZ30" s="264">
        <f t="shared" si="2"/>
        <v>0</v>
      </c>
      <c r="BA30" s="264">
        <f t="shared" si="2"/>
        <v>0</v>
      </c>
      <c r="BB30" s="264">
        <f t="shared" si="2"/>
        <v>0</v>
      </c>
      <c r="BC30" s="264">
        <f t="shared" si="2"/>
        <v>0</v>
      </c>
      <c r="BD30" s="259"/>
      <c r="BE30" s="259"/>
    </row>
    <row r="31" spans="1:62" x14ac:dyDescent="0.25">
      <c r="A31" s="260" t="s">
        <v>871</v>
      </c>
      <c r="B31" s="261"/>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59"/>
      <c r="BE31" s="259"/>
      <c r="BF31" s="259"/>
      <c r="BG31" s="259"/>
    </row>
    <row r="32" spans="1:62" x14ac:dyDescent="0.25">
      <c r="A32" s="262" t="s">
        <v>874</v>
      </c>
      <c r="B32" s="262">
        <v>1037</v>
      </c>
      <c r="C32" s="262">
        <v>855</v>
      </c>
      <c r="D32" s="262">
        <v>795</v>
      </c>
      <c r="E32" s="262">
        <v>644</v>
      </c>
      <c r="F32" s="262">
        <v>542</v>
      </c>
      <c r="G32" s="262">
        <v>502</v>
      </c>
      <c r="H32" s="262">
        <v>531</v>
      </c>
      <c r="I32" s="262">
        <v>511</v>
      </c>
      <c r="J32" s="262">
        <v>487</v>
      </c>
      <c r="K32" s="262">
        <v>519</v>
      </c>
      <c r="L32" s="262">
        <v>548</v>
      </c>
      <c r="M32" s="262">
        <v>560</v>
      </c>
      <c r="N32" s="262">
        <v>648</v>
      </c>
      <c r="O32" s="262">
        <v>637</v>
      </c>
      <c r="P32" s="262">
        <v>699</v>
      </c>
      <c r="Q32" s="262">
        <v>855</v>
      </c>
      <c r="R32" s="262">
        <v>1097</v>
      </c>
      <c r="S32" s="262">
        <v>1529</v>
      </c>
      <c r="T32" s="262">
        <v>1625</v>
      </c>
      <c r="U32" s="262">
        <v>2075</v>
      </c>
      <c r="V32" s="262">
        <v>2672</v>
      </c>
      <c r="W32" s="262">
        <v>3212</v>
      </c>
      <c r="X32" s="262">
        <v>3691</v>
      </c>
      <c r="Y32" s="262">
        <v>4359</v>
      </c>
      <c r="Z32" s="262">
        <v>3336</v>
      </c>
      <c r="AA32" s="262">
        <v>3326</v>
      </c>
      <c r="AB32" s="262">
        <v>2608</v>
      </c>
      <c r="AC32" s="262">
        <v>2484</v>
      </c>
      <c r="AD32" s="262">
        <v>2225</v>
      </c>
      <c r="AE32" s="262">
        <v>2397</v>
      </c>
      <c r="AF32" s="262">
        <v>2220</v>
      </c>
      <c r="AG32" s="262">
        <v>2156</v>
      </c>
      <c r="AH32" s="262">
        <v>2491</v>
      </c>
      <c r="AI32" s="262">
        <v>2155</v>
      </c>
      <c r="AJ32" s="262">
        <v>1776</v>
      </c>
      <c r="AK32" s="262">
        <v>1400</v>
      </c>
      <c r="AL32" s="262">
        <v>1203</v>
      </c>
      <c r="AM32" s="262">
        <v>1409</v>
      </c>
      <c r="AN32" s="262">
        <v>1564</v>
      </c>
      <c r="AO32" s="262">
        <v>1403</v>
      </c>
      <c r="AP32" s="262">
        <v>1355</v>
      </c>
      <c r="AQ32" s="262">
        <v>1030</v>
      </c>
      <c r="AR32" s="262">
        <v>1030</v>
      </c>
      <c r="AS32" s="262">
        <v>1141</v>
      </c>
      <c r="AT32" s="262">
        <v>1079</v>
      </c>
      <c r="AU32" s="262">
        <v>915</v>
      </c>
      <c r="AV32" s="262">
        <v>1460</v>
      </c>
      <c r="AW32" s="262">
        <v>1610</v>
      </c>
      <c r="AX32" s="262">
        <v>1782</v>
      </c>
      <c r="AY32" s="262">
        <v>1833</v>
      </c>
      <c r="AZ32" s="262">
        <v>2101</v>
      </c>
      <c r="BA32" s="262">
        <v>2213</v>
      </c>
      <c r="BB32" s="262">
        <v>2550</v>
      </c>
      <c r="BC32" s="262">
        <v>0</v>
      </c>
      <c r="BD32" s="259"/>
      <c r="BE32" s="259"/>
      <c r="BF32" s="259"/>
      <c r="BG32" s="259"/>
      <c r="BH32" s="259"/>
      <c r="BI32" s="259"/>
      <c r="BJ32" s="259"/>
    </row>
    <row r="33" spans="1:62" x14ac:dyDescent="0.25">
      <c r="A33" s="262" t="s">
        <v>875</v>
      </c>
      <c r="B33" s="262">
        <v>1207</v>
      </c>
      <c r="C33" s="262">
        <v>1052</v>
      </c>
      <c r="D33" s="262">
        <v>1013</v>
      </c>
      <c r="E33" s="262">
        <v>879</v>
      </c>
      <c r="F33" s="262">
        <v>781</v>
      </c>
      <c r="G33" s="262">
        <v>678</v>
      </c>
      <c r="H33" s="262">
        <v>552</v>
      </c>
      <c r="I33" s="262">
        <v>428</v>
      </c>
      <c r="J33" s="262">
        <v>343</v>
      </c>
      <c r="K33" s="262">
        <v>306</v>
      </c>
      <c r="L33" s="262">
        <v>257</v>
      </c>
      <c r="M33" s="262">
        <v>210</v>
      </c>
      <c r="N33" s="262">
        <v>189</v>
      </c>
      <c r="O33" s="262">
        <v>159</v>
      </c>
      <c r="P33" s="262">
        <v>130</v>
      </c>
      <c r="Q33" s="262">
        <v>112</v>
      </c>
      <c r="R33" s="262">
        <v>87</v>
      </c>
      <c r="S33" s="262">
        <v>57</v>
      </c>
      <c r="T33" s="262">
        <v>53</v>
      </c>
      <c r="U33" s="262">
        <v>46</v>
      </c>
      <c r="V33" s="262">
        <v>45</v>
      </c>
      <c r="W33" s="262">
        <v>56</v>
      </c>
      <c r="X33" s="262">
        <v>60</v>
      </c>
      <c r="Y33" s="262">
        <v>68</v>
      </c>
      <c r="Z33" s="262">
        <v>61</v>
      </c>
      <c r="AA33" s="262">
        <v>58</v>
      </c>
      <c r="AB33" s="262">
        <v>60</v>
      </c>
      <c r="AC33" s="262">
        <v>70</v>
      </c>
      <c r="AD33" s="262">
        <v>80</v>
      </c>
      <c r="AE33" s="262">
        <v>77</v>
      </c>
      <c r="AF33" s="262">
        <v>54</v>
      </c>
      <c r="AG33" s="262">
        <v>63</v>
      </c>
      <c r="AH33" s="262">
        <v>70</v>
      </c>
      <c r="AI33" s="262">
        <v>69</v>
      </c>
      <c r="AJ33" s="262">
        <v>58</v>
      </c>
      <c r="AK33" s="262">
        <v>59</v>
      </c>
      <c r="AL33" s="262">
        <v>65</v>
      </c>
      <c r="AM33" s="262">
        <v>69</v>
      </c>
      <c r="AN33" s="262">
        <v>58</v>
      </c>
      <c r="AO33" s="262">
        <v>58</v>
      </c>
      <c r="AP33" s="262">
        <v>59</v>
      </c>
      <c r="AQ33" s="262">
        <v>68</v>
      </c>
      <c r="AR33" s="262">
        <v>67</v>
      </c>
      <c r="AS33" s="262">
        <v>64</v>
      </c>
      <c r="AT33" s="262">
        <v>62</v>
      </c>
      <c r="AU33" s="262">
        <v>69</v>
      </c>
      <c r="AV33" s="262">
        <v>77</v>
      </c>
      <c r="AW33" s="262">
        <v>77</v>
      </c>
      <c r="AX33" s="262">
        <v>83</v>
      </c>
      <c r="AY33" s="262">
        <v>92</v>
      </c>
      <c r="AZ33" s="262">
        <v>93</v>
      </c>
      <c r="BA33" s="262">
        <v>94</v>
      </c>
      <c r="BB33" s="262">
        <v>94</v>
      </c>
      <c r="BC33" s="262">
        <v>0</v>
      </c>
    </row>
    <row r="34" spans="1:62" x14ac:dyDescent="0.25">
      <c r="A34" s="262" t="s">
        <v>876</v>
      </c>
      <c r="B34" s="262">
        <v>1127</v>
      </c>
      <c r="C34" s="262">
        <v>1220</v>
      </c>
      <c r="D34" s="262">
        <v>1214</v>
      </c>
      <c r="E34" s="262">
        <v>1268</v>
      </c>
      <c r="F34" s="262">
        <v>1278</v>
      </c>
      <c r="G34" s="262">
        <v>1245</v>
      </c>
      <c r="H34" s="262">
        <v>1188</v>
      </c>
      <c r="I34" s="262">
        <v>1150</v>
      </c>
      <c r="J34" s="262">
        <v>1098</v>
      </c>
      <c r="K34" s="262">
        <v>1029</v>
      </c>
      <c r="L34" s="262">
        <v>948</v>
      </c>
      <c r="M34" s="262">
        <v>874</v>
      </c>
      <c r="N34" s="262">
        <v>826</v>
      </c>
      <c r="O34" s="262">
        <v>755</v>
      </c>
      <c r="P34" s="262">
        <v>672</v>
      </c>
      <c r="Q34" s="262">
        <v>623</v>
      </c>
      <c r="R34" s="262">
        <v>477</v>
      </c>
      <c r="S34" s="262">
        <v>181</v>
      </c>
      <c r="T34" s="262">
        <v>84</v>
      </c>
      <c r="U34" s="262">
        <v>56</v>
      </c>
      <c r="V34" s="262">
        <v>48</v>
      </c>
      <c r="W34" s="262">
        <v>41</v>
      </c>
      <c r="X34" s="262">
        <v>40</v>
      </c>
      <c r="Y34" s="262">
        <v>41</v>
      </c>
      <c r="Z34" s="262">
        <v>36</v>
      </c>
      <c r="AA34" s="262">
        <v>40</v>
      </c>
      <c r="AB34" s="262">
        <v>36</v>
      </c>
      <c r="AC34" s="262">
        <v>32</v>
      </c>
      <c r="AD34" s="262">
        <v>30</v>
      </c>
      <c r="AE34" s="262">
        <v>30</v>
      </c>
      <c r="AF34" s="262">
        <v>11</v>
      </c>
      <c r="AG34" s="262">
        <v>14</v>
      </c>
      <c r="AH34" s="262">
        <v>16</v>
      </c>
      <c r="AI34" s="262">
        <v>16</v>
      </c>
      <c r="AJ34" s="262">
        <v>15</v>
      </c>
      <c r="AK34" s="262">
        <v>13</v>
      </c>
      <c r="AL34" s="262">
        <v>13</v>
      </c>
      <c r="AM34" s="262">
        <v>12</v>
      </c>
      <c r="AN34" s="262">
        <v>12</v>
      </c>
      <c r="AO34" s="262">
        <v>15</v>
      </c>
      <c r="AP34" s="262">
        <v>13</v>
      </c>
      <c r="AQ34" s="262">
        <v>10</v>
      </c>
      <c r="AR34" s="262">
        <v>11</v>
      </c>
      <c r="AS34" s="262">
        <v>11</v>
      </c>
      <c r="AT34" s="262">
        <v>13</v>
      </c>
      <c r="AU34" s="262">
        <v>14</v>
      </c>
      <c r="AV34" s="262">
        <v>13</v>
      </c>
      <c r="AW34" s="262">
        <v>13</v>
      </c>
      <c r="AX34" s="262">
        <v>14</v>
      </c>
      <c r="AY34" s="262">
        <v>15</v>
      </c>
      <c r="AZ34" s="262">
        <v>15</v>
      </c>
      <c r="BA34" s="262">
        <v>15</v>
      </c>
      <c r="BB34" s="262">
        <v>18</v>
      </c>
      <c r="BC34" s="262">
        <v>0</v>
      </c>
      <c r="BD34" s="259"/>
      <c r="BE34" s="259"/>
    </row>
    <row r="35" spans="1:62" ht="16.5" thickBot="1" x14ac:dyDescent="0.3">
      <c r="A35" s="263" t="s">
        <v>877</v>
      </c>
      <c r="B35" s="263">
        <v>1</v>
      </c>
      <c r="C35" s="263">
        <v>1</v>
      </c>
      <c r="D35" s="263">
        <v>1</v>
      </c>
      <c r="E35" s="263">
        <v>1</v>
      </c>
      <c r="F35" s="263">
        <v>1</v>
      </c>
      <c r="G35" s="263">
        <v>10</v>
      </c>
      <c r="H35" s="263">
        <v>12</v>
      </c>
      <c r="I35" s="263">
        <v>17</v>
      </c>
      <c r="J35" s="263">
        <v>20</v>
      </c>
      <c r="K35" s="263">
        <v>23</v>
      </c>
      <c r="L35" s="263">
        <v>32</v>
      </c>
      <c r="M35" s="263">
        <v>38</v>
      </c>
      <c r="N35" s="263">
        <v>54</v>
      </c>
      <c r="O35" s="263">
        <v>57</v>
      </c>
      <c r="P35" s="263">
        <v>65</v>
      </c>
      <c r="Q35" s="263">
        <v>64</v>
      </c>
      <c r="R35" s="263">
        <v>60</v>
      </c>
      <c r="S35" s="263">
        <v>35</v>
      </c>
      <c r="T35" s="263">
        <v>23</v>
      </c>
      <c r="U35" s="263">
        <v>14</v>
      </c>
      <c r="V35" s="263">
        <v>11</v>
      </c>
      <c r="W35" s="263">
        <v>11</v>
      </c>
      <c r="X35" s="263">
        <v>10</v>
      </c>
      <c r="Y35" s="263">
        <v>10</v>
      </c>
      <c r="Z35" s="263">
        <v>11</v>
      </c>
      <c r="AA35" s="263">
        <v>11</v>
      </c>
      <c r="AB35" s="263">
        <v>13</v>
      </c>
      <c r="AC35" s="263">
        <v>12</v>
      </c>
      <c r="AD35" s="263">
        <v>13</v>
      </c>
      <c r="AE35" s="263">
        <v>13</v>
      </c>
      <c r="AF35" s="263">
        <v>0</v>
      </c>
      <c r="AG35" s="263">
        <v>0</v>
      </c>
      <c r="AH35" s="263">
        <v>0</v>
      </c>
      <c r="AI35" s="263">
        <v>1</v>
      </c>
      <c r="AJ35" s="263">
        <v>1</v>
      </c>
      <c r="AK35" s="263">
        <v>2</v>
      </c>
      <c r="AL35" s="263">
        <v>2</v>
      </c>
      <c r="AM35" s="263">
        <v>4</v>
      </c>
      <c r="AN35" s="263">
        <v>4</v>
      </c>
      <c r="AO35" s="263">
        <v>4</v>
      </c>
      <c r="AP35" s="263">
        <v>4</v>
      </c>
      <c r="AQ35" s="263">
        <v>5</v>
      </c>
      <c r="AR35" s="263">
        <v>4</v>
      </c>
      <c r="AS35" s="263">
        <v>5</v>
      </c>
      <c r="AT35" s="263">
        <v>4</v>
      </c>
      <c r="AU35" s="263">
        <v>4</v>
      </c>
      <c r="AV35" s="263">
        <v>4</v>
      </c>
      <c r="AW35" s="263">
        <v>5</v>
      </c>
      <c r="AX35" s="263">
        <v>5</v>
      </c>
      <c r="AY35" s="263">
        <v>5</v>
      </c>
      <c r="AZ35" s="263">
        <v>5</v>
      </c>
      <c r="BA35" s="263">
        <v>4</v>
      </c>
      <c r="BB35" s="263">
        <v>4</v>
      </c>
      <c r="BC35" s="263">
        <v>0</v>
      </c>
    </row>
    <row r="36" spans="1:62" x14ac:dyDescent="0.25">
      <c r="A36" s="264" t="s">
        <v>1</v>
      </c>
      <c r="B36" s="264">
        <v>3372</v>
      </c>
      <c r="C36" s="264">
        <v>3128</v>
      </c>
      <c r="D36" s="264">
        <v>3023</v>
      </c>
      <c r="E36" s="264">
        <v>2792</v>
      </c>
      <c r="F36" s="264">
        <v>2602</v>
      </c>
      <c r="G36" s="264">
        <v>2435</v>
      </c>
      <c r="H36" s="264">
        <v>2283</v>
      </c>
      <c r="I36" s="264">
        <v>2106</v>
      </c>
      <c r="J36" s="264">
        <v>1948</v>
      </c>
      <c r="K36" s="264">
        <v>1877</v>
      </c>
      <c r="L36" s="264">
        <v>1785</v>
      </c>
      <c r="M36" s="264">
        <v>1682</v>
      </c>
      <c r="N36" s="264">
        <v>1717</v>
      </c>
      <c r="O36" s="264">
        <v>1608</v>
      </c>
      <c r="P36" s="264">
        <v>1566</v>
      </c>
      <c r="Q36" s="264">
        <v>1654</v>
      </c>
      <c r="R36" s="264">
        <v>1721</v>
      </c>
      <c r="S36" s="264">
        <v>1802</v>
      </c>
      <c r="T36" s="264">
        <v>1785</v>
      </c>
      <c r="U36" s="264">
        <v>2191</v>
      </c>
      <c r="V36" s="264">
        <v>2776</v>
      </c>
      <c r="W36" s="264">
        <v>3320</v>
      </c>
      <c r="X36" s="264">
        <v>3801</v>
      </c>
      <c r="Y36" s="264">
        <v>4478</v>
      </c>
      <c r="Z36" s="264">
        <v>3444</v>
      </c>
      <c r="AA36" s="264">
        <v>3435</v>
      </c>
      <c r="AB36" s="264">
        <v>2717</v>
      </c>
      <c r="AC36" s="264">
        <v>2598</v>
      </c>
      <c r="AD36" s="264">
        <v>2348</v>
      </c>
      <c r="AE36" s="264">
        <v>2517</v>
      </c>
      <c r="AF36" s="264">
        <v>2285</v>
      </c>
      <c r="AG36" s="264">
        <v>2233</v>
      </c>
      <c r="AH36" s="264">
        <v>2577</v>
      </c>
      <c r="AI36" s="264">
        <v>2241</v>
      </c>
      <c r="AJ36" s="264">
        <v>1850</v>
      </c>
      <c r="AK36" s="264">
        <v>1474</v>
      </c>
      <c r="AL36" s="264">
        <v>1283</v>
      </c>
      <c r="AM36" s="264">
        <v>1494</v>
      </c>
      <c r="AN36" s="264">
        <v>1638</v>
      </c>
      <c r="AO36" s="264">
        <v>1480</v>
      </c>
      <c r="AP36" s="264">
        <v>1431</v>
      </c>
      <c r="AQ36" s="264">
        <v>1113</v>
      </c>
      <c r="AR36" s="264">
        <v>1112</v>
      </c>
      <c r="AS36" s="264">
        <v>1221</v>
      </c>
      <c r="AT36" s="264">
        <v>1158</v>
      </c>
      <c r="AU36" s="264">
        <v>1002</v>
      </c>
      <c r="AV36" s="264">
        <v>1554</v>
      </c>
      <c r="AW36" s="264">
        <v>1705</v>
      </c>
      <c r="AX36" s="264">
        <v>1884</v>
      </c>
      <c r="AY36" s="264">
        <v>1945</v>
      </c>
      <c r="AZ36" s="264">
        <v>2214</v>
      </c>
      <c r="BA36" s="264">
        <v>2326</v>
      </c>
      <c r="BB36" s="264">
        <v>2666</v>
      </c>
      <c r="BC36" s="264">
        <v>0</v>
      </c>
      <c r="BD36" s="259"/>
      <c r="BE36" s="259"/>
      <c r="BF36" s="259"/>
      <c r="BG36" s="259"/>
      <c r="BH36" s="259"/>
      <c r="BI36" s="259"/>
      <c r="BJ36" s="259"/>
    </row>
    <row r="37" spans="1:62" x14ac:dyDescent="0.25">
      <c r="A37" s="260" t="s">
        <v>872</v>
      </c>
      <c r="B37" s="261"/>
      <c r="C37" s="261"/>
      <c r="D37" s="261"/>
      <c r="E37" s="261"/>
      <c r="F37" s="261"/>
      <c r="G37" s="261"/>
      <c r="H37" s="261"/>
      <c r="I37" s="261"/>
      <c r="J37" s="261"/>
      <c r="K37" s="261"/>
      <c r="L37" s="261"/>
      <c r="M37" s="261"/>
      <c r="N37" s="261"/>
      <c r="O37" s="261"/>
      <c r="P37" s="261"/>
      <c r="Q37" s="261"/>
      <c r="R37" s="261"/>
      <c r="S37" s="261"/>
      <c r="T37" s="261"/>
      <c r="U37" s="261"/>
      <c r="V37" s="261"/>
      <c r="W37" s="261"/>
      <c r="X37" s="261"/>
      <c r="Y37" s="261"/>
      <c r="Z37" s="261"/>
      <c r="AA37" s="261"/>
      <c r="AB37" s="261"/>
      <c r="AC37" s="261"/>
      <c r="AD37" s="261"/>
      <c r="AE37" s="261"/>
      <c r="AF37" s="261"/>
      <c r="AG37" s="261"/>
      <c r="AH37" s="261"/>
      <c r="AI37" s="261"/>
      <c r="AJ37" s="261"/>
      <c r="AK37" s="261"/>
      <c r="AL37" s="261"/>
      <c r="AM37" s="261"/>
      <c r="AN37" s="261"/>
      <c r="AO37" s="261"/>
      <c r="AP37" s="261"/>
      <c r="AQ37" s="261"/>
      <c r="AR37" s="261"/>
      <c r="AS37" s="261"/>
      <c r="AT37" s="261"/>
      <c r="AU37" s="261"/>
      <c r="AV37" s="261"/>
      <c r="AW37" s="261"/>
      <c r="AX37" s="261"/>
      <c r="AY37" s="261"/>
      <c r="AZ37" s="261"/>
      <c r="BA37" s="261"/>
      <c r="BB37" s="261"/>
      <c r="BC37" s="261"/>
    </row>
    <row r="38" spans="1:62" x14ac:dyDescent="0.25">
      <c r="A38" s="262" t="s">
        <v>874</v>
      </c>
      <c r="B38" s="262">
        <v>38</v>
      </c>
      <c r="C38" s="262">
        <v>54</v>
      </c>
      <c r="D38" s="262">
        <v>46</v>
      </c>
      <c r="E38" s="262">
        <v>30</v>
      </c>
      <c r="F38" s="262">
        <v>7</v>
      </c>
      <c r="G38" s="262">
        <v>13</v>
      </c>
      <c r="H38" s="262">
        <v>46</v>
      </c>
      <c r="I38" s="262">
        <v>39</v>
      </c>
      <c r="J38" s="262">
        <v>20</v>
      </c>
      <c r="K38" s="262">
        <v>64</v>
      </c>
      <c r="L38" s="262">
        <v>33</v>
      </c>
      <c r="M38" s="262">
        <v>58</v>
      </c>
      <c r="N38" s="262">
        <v>90</v>
      </c>
      <c r="O38" s="262">
        <v>76</v>
      </c>
      <c r="P38" s="262">
        <v>78</v>
      </c>
      <c r="Q38" s="262">
        <v>62</v>
      </c>
      <c r="R38" s="262">
        <v>0</v>
      </c>
      <c r="S38" s="262">
        <v>0</v>
      </c>
      <c r="T38" s="262">
        <v>0</v>
      </c>
      <c r="U38" s="262">
        <v>0</v>
      </c>
      <c r="V38" s="262">
        <v>0</v>
      </c>
      <c r="W38" s="262">
        <v>0</v>
      </c>
      <c r="X38" s="262">
        <v>0</v>
      </c>
      <c r="Y38" s="262">
        <v>0</v>
      </c>
      <c r="Z38" s="262">
        <v>0</v>
      </c>
      <c r="AA38" s="262">
        <v>5</v>
      </c>
      <c r="AB38" s="262">
        <v>0</v>
      </c>
      <c r="AC38" s="262">
        <v>0</v>
      </c>
      <c r="AD38" s="262">
        <v>0</v>
      </c>
      <c r="AE38" s="262">
        <v>0</v>
      </c>
      <c r="AF38" s="262">
        <v>0</v>
      </c>
      <c r="AG38" s="262">
        <v>0</v>
      </c>
      <c r="AH38" s="262">
        <v>0</v>
      </c>
      <c r="AI38" s="262">
        <v>0</v>
      </c>
      <c r="AJ38" s="262">
        <v>0</v>
      </c>
      <c r="AK38" s="262">
        <v>0</v>
      </c>
      <c r="AL38" s="262">
        <v>0</v>
      </c>
      <c r="AM38" s="262">
        <v>0</v>
      </c>
      <c r="AN38" s="262">
        <v>0</v>
      </c>
      <c r="AO38" s="262">
        <v>0</v>
      </c>
      <c r="AP38" s="262">
        <v>0</v>
      </c>
      <c r="AQ38" s="262">
        <v>0</v>
      </c>
      <c r="AR38" s="262">
        <v>0</v>
      </c>
      <c r="AS38" s="262">
        <v>0</v>
      </c>
      <c r="AT38" s="262">
        <v>0</v>
      </c>
      <c r="AU38" s="262">
        <v>0</v>
      </c>
      <c r="AV38" s="262">
        <v>0</v>
      </c>
      <c r="AW38" s="262">
        <v>0</v>
      </c>
      <c r="AX38" s="262"/>
      <c r="AY38" s="262"/>
      <c r="AZ38" s="262">
        <v>0</v>
      </c>
      <c r="BA38" s="262">
        <v>0</v>
      </c>
      <c r="BB38" s="262">
        <v>0</v>
      </c>
      <c r="BC38" s="262">
        <v>0</v>
      </c>
    </row>
    <row r="39" spans="1:62" x14ac:dyDescent="0.25">
      <c r="A39" s="262" t="s">
        <v>875</v>
      </c>
      <c r="B39" s="262">
        <v>49</v>
      </c>
      <c r="C39" s="262">
        <v>52</v>
      </c>
      <c r="D39" s="262">
        <v>52</v>
      </c>
      <c r="E39" s="262">
        <v>30</v>
      </c>
      <c r="F39" s="262">
        <v>36</v>
      </c>
      <c r="G39" s="262">
        <v>22</v>
      </c>
      <c r="H39" s="262">
        <v>10</v>
      </c>
      <c r="I39" s="262">
        <v>10</v>
      </c>
      <c r="J39" s="262">
        <v>10</v>
      </c>
      <c r="K39" s="262">
        <v>10</v>
      </c>
      <c r="L39" s="262">
        <v>6</v>
      </c>
      <c r="M39" s="262">
        <v>6</v>
      </c>
      <c r="N39" s="262">
        <v>3</v>
      </c>
      <c r="O39" s="262">
        <v>0</v>
      </c>
      <c r="P39" s="262">
        <v>0</v>
      </c>
      <c r="Q39" s="262">
        <v>0</v>
      </c>
      <c r="R39" s="262">
        <v>0</v>
      </c>
      <c r="S39" s="262">
        <v>0</v>
      </c>
      <c r="T39" s="262">
        <v>0</v>
      </c>
      <c r="U39" s="262">
        <v>0</v>
      </c>
      <c r="V39" s="262">
        <v>0</v>
      </c>
      <c r="W39" s="262">
        <v>0</v>
      </c>
      <c r="X39" s="262">
        <v>0</v>
      </c>
      <c r="Y39" s="262">
        <v>0</v>
      </c>
      <c r="Z39" s="262">
        <v>0</v>
      </c>
      <c r="AA39" s="262">
        <v>0</v>
      </c>
      <c r="AB39" s="262">
        <v>0</v>
      </c>
      <c r="AC39" s="262">
        <v>0</v>
      </c>
      <c r="AD39" s="262">
        <v>0</v>
      </c>
      <c r="AE39" s="262">
        <v>0</v>
      </c>
      <c r="AF39" s="262">
        <v>0</v>
      </c>
      <c r="AG39" s="262">
        <v>0</v>
      </c>
      <c r="AH39" s="262">
        <v>0</v>
      </c>
      <c r="AI39" s="262">
        <v>0</v>
      </c>
      <c r="AJ39" s="262">
        <v>0</v>
      </c>
      <c r="AK39" s="262">
        <v>0</v>
      </c>
      <c r="AL39" s="262">
        <v>0</v>
      </c>
      <c r="AM39" s="262">
        <v>0</v>
      </c>
      <c r="AN39" s="262">
        <v>0</v>
      </c>
      <c r="AO39" s="262">
        <v>0</v>
      </c>
      <c r="AP39" s="262">
        <v>0</v>
      </c>
      <c r="AQ39" s="262">
        <v>0</v>
      </c>
      <c r="AR39" s="262">
        <v>0</v>
      </c>
      <c r="AS39" s="262">
        <v>0</v>
      </c>
      <c r="AT39" s="262">
        <v>0</v>
      </c>
      <c r="AU39" s="262">
        <v>0</v>
      </c>
      <c r="AV39" s="262">
        <v>0</v>
      </c>
      <c r="AW39" s="262">
        <v>0</v>
      </c>
      <c r="AX39" s="262"/>
      <c r="AY39" s="262"/>
      <c r="AZ39" s="262">
        <v>0</v>
      </c>
      <c r="BA39" s="262">
        <v>0</v>
      </c>
      <c r="BB39" s="262">
        <v>0</v>
      </c>
      <c r="BC39" s="262">
        <v>0</v>
      </c>
    </row>
    <row r="40" spans="1:62" x14ac:dyDescent="0.25">
      <c r="A40" s="262" t="s">
        <v>876</v>
      </c>
      <c r="B40" s="262">
        <v>0</v>
      </c>
      <c r="C40" s="262">
        <v>0</v>
      </c>
      <c r="D40" s="262">
        <v>0</v>
      </c>
      <c r="E40" s="262">
        <v>22</v>
      </c>
      <c r="F40" s="262">
        <v>26</v>
      </c>
      <c r="G40" s="262">
        <v>30</v>
      </c>
      <c r="H40" s="262">
        <v>33</v>
      </c>
      <c r="I40" s="262">
        <v>21</v>
      </c>
      <c r="J40" s="262">
        <v>21</v>
      </c>
      <c r="K40" s="262">
        <v>21</v>
      </c>
      <c r="L40" s="262">
        <v>21</v>
      </c>
      <c r="M40" s="262">
        <v>0</v>
      </c>
      <c r="N40" s="262">
        <v>0</v>
      </c>
      <c r="O40" s="262">
        <v>0</v>
      </c>
      <c r="P40" s="262">
        <v>0</v>
      </c>
      <c r="Q40" s="262">
        <v>0</v>
      </c>
      <c r="R40" s="262">
        <v>0</v>
      </c>
      <c r="S40" s="262">
        <v>0</v>
      </c>
      <c r="T40" s="262">
        <v>0</v>
      </c>
      <c r="U40" s="262">
        <v>0</v>
      </c>
      <c r="V40" s="262">
        <v>0</v>
      </c>
      <c r="W40" s="262">
        <v>0</v>
      </c>
      <c r="X40" s="262">
        <v>0</v>
      </c>
      <c r="Y40" s="262">
        <v>0</v>
      </c>
      <c r="Z40" s="262">
        <v>0</v>
      </c>
      <c r="AA40" s="262">
        <v>0</v>
      </c>
      <c r="AB40" s="262">
        <v>0</v>
      </c>
      <c r="AC40" s="262">
        <v>0</v>
      </c>
      <c r="AD40" s="262">
        <v>0</v>
      </c>
      <c r="AE40" s="262">
        <v>0</v>
      </c>
      <c r="AF40" s="262">
        <v>0</v>
      </c>
      <c r="AG40" s="262">
        <v>0</v>
      </c>
      <c r="AH40" s="262">
        <v>0</v>
      </c>
      <c r="AI40" s="262">
        <v>0</v>
      </c>
      <c r="AJ40" s="262">
        <v>0</v>
      </c>
      <c r="AK40" s="262">
        <v>0</v>
      </c>
      <c r="AL40" s="262">
        <v>0</v>
      </c>
      <c r="AM40" s="262">
        <v>0</v>
      </c>
      <c r="AN40" s="262">
        <v>0</v>
      </c>
      <c r="AO40" s="262">
        <v>0</v>
      </c>
      <c r="AP40" s="262">
        <v>0</v>
      </c>
      <c r="AQ40" s="262">
        <v>0</v>
      </c>
      <c r="AR40" s="262">
        <v>0</v>
      </c>
      <c r="AS40" s="262">
        <v>0</v>
      </c>
      <c r="AT40" s="262">
        <v>0</v>
      </c>
      <c r="AU40" s="262">
        <v>0</v>
      </c>
      <c r="AV40" s="262">
        <v>0</v>
      </c>
      <c r="AW40" s="262">
        <v>0</v>
      </c>
      <c r="AX40" s="262"/>
      <c r="AY40" s="262"/>
      <c r="AZ40" s="262">
        <v>0</v>
      </c>
      <c r="BA40" s="262">
        <v>0</v>
      </c>
      <c r="BB40" s="262">
        <v>0</v>
      </c>
      <c r="BC40" s="262">
        <v>0</v>
      </c>
      <c r="BD40" s="259"/>
      <c r="BE40" s="259"/>
      <c r="BF40" s="259"/>
      <c r="BG40" s="259"/>
      <c r="BH40" s="259"/>
    </row>
    <row r="41" spans="1:62" ht="16.5" thickBot="1" x14ac:dyDescent="0.3">
      <c r="A41" s="263" t="s">
        <v>877</v>
      </c>
      <c r="B41" s="263">
        <v>0</v>
      </c>
      <c r="C41" s="263">
        <v>0</v>
      </c>
      <c r="D41" s="263">
        <v>0</v>
      </c>
      <c r="E41" s="263">
        <v>0</v>
      </c>
      <c r="F41" s="263">
        <v>0</v>
      </c>
      <c r="G41" s="263">
        <v>0</v>
      </c>
      <c r="H41" s="263">
        <v>0</v>
      </c>
      <c r="I41" s="263">
        <v>0</v>
      </c>
      <c r="J41" s="263">
        <v>0</v>
      </c>
      <c r="K41" s="263">
        <v>0</v>
      </c>
      <c r="L41" s="263">
        <v>0</v>
      </c>
      <c r="M41" s="263">
        <v>0</v>
      </c>
      <c r="N41" s="263">
        <v>0</v>
      </c>
      <c r="O41" s="263">
        <v>0</v>
      </c>
      <c r="P41" s="263">
        <v>0</v>
      </c>
      <c r="Q41" s="263">
        <v>0</v>
      </c>
      <c r="R41" s="263">
        <v>0</v>
      </c>
      <c r="S41" s="263">
        <v>0</v>
      </c>
      <c r="T41" s="263">
        <v>0</v>
      </c>
      <c r="U41" s="263">
        <v>0</v>
      </c>
      <c r="V41" s="263">
        <v>0</v>
      </c>
      <c r="W41" s="263">
        <v>0</v>
      </c>
      <c r="X41" s="263">
        <v>0</v>
      </c>
      <c r="Y41" s="263">
        <v>0</v>
      </c>
      <c r="Z41" s="263">
        <v>0</v>
      </c>
      <c r="AA41" s="263">
        <v>0</v>
      </c>
      <c r="AB41" s="263">
        <v>0</v>
      </c>
      <c r="AC41" s="263">
        <v>0</v>
      </c>
      <c r="AD41" s="263">
        <v>0</v>
      </c>
      <c r="AE41" s="263">
        <v>0</v>
      </c>
      <c r="AF41" s="263">
        <v>0</v>
      </c>
      <c r="AG41" s="263">
        <v>0</v>
      </c>
      <c r="AH41" s="263">
        <v>0</v>
      </c>
      <c r="AI41" s="263">
        <v>0</v>
      </c>
      <c r="AJ41" s="263">
        <v>0</v>
      </c>
      <c r="AK41" s="263">
        <v>0</v>
      </c>
      <c r="AL41" s="263">
        <v>0</v>
      </c>
      <c r="AM41" s="263">
        <v>0</v>
      </c>
      <c r="AN41" s="263">
        <v>0</v>
      </c>
      <c r="AO41" s="263">
        <v>0</v>
      </c>
      <c r="AP41" s="263">
        <v>0</v>
      </c>
      <c r="AQ41" s="263">
        <v>0</v>
      </c>
      <c r="AR41" s="263">
        <v>0</v>
      </c>
      <c r="AS41" s="263">
        <v>0</v>
      </c>
      <c r="AT41" s="263">
        <v>0</v>
      </c>
      <c r="AU41" s="263">
        <v>0</v>
      </c>
      <c r="AV41" s="263">
        <v>0</v>
      </c>
      <c r="AW41" s="263">
        <v>0</v>
      </c>
      <c r="AX41" s="263"/>
      <c r="AY41" s="263"/>
      <c r="AZ41" s="263">
        <v>0</v>
      </c>
      <c r="BA41" s="263">
        <v>0</v>
      </c>
      <c r="BB41" s="263">
        <v>0</v>
      </c>
      <c r="BC41" s="263">
        <v>0</v>
      </c>
    </row>
    <row r="42" spans="1:62" x14ac:dyDescent="0.25">
      <c r="A42" s="264" t="s">
        <v>1</v>
      </c>
      <c r="B42" s="264">
        <v>87</v>
      </c>
      <c r="C42" s="264">
        <v>106</v>
      </c>
      <c r="D42" s="264">
        <v>98</v>
      </c>
      <c r="E42" s="264">
        <v>82</v>
      </c>
      <c r="F42" s="264">
        <v>69</v>
      </c>
      <c r="G42" s="264">
        <v>65</v>
      </c>
      <c r="H42" s="264">
        <v>89</v>
      </c>
      <c r="I42" s="264">
        <v>70</v>
      </c>
      <c r="J42" s="264">
        <v>51</v>
      </c>
      <c r="K42" s="264">
        <v>95</v>
      </c>
      <c r="L42" s="264">
        <v>60</v>
      </c>
      <c r="M42" s="264">
        <v>64</v>
      </c>
      <c r="N42" s="264">
        <v>93</v>
      </c>
      <c r="O42" s="264">
        <v>76</v>
      </c>
      <c r="P42" s="264">
        <v>78</v>
      </c>
      <c r="Q42" s="264">
        <v>62</v>
      </c>
      <c r="R42" s="264">
        <v>0</v>
      </c>
      <c r="S42" s="264">
        <v>0</v>
      </c>
      <c r="T42" s="264">
        <v>0</v>
      </c>
      <c r="U42" s="264">
        <v>0</v>
      </c>
      <c r="V42" s="264">
        <v>0</v>
      </c>
      <c r="W42" s="264">
        <v>0</v>
      </c>
      <c r="X42" s="264">
        <v>0</v>
      </c>
      <c r="Y42" s="264">
        <v>0</v>
      </c>
      <c r="Z42" s="264">
        <v>0</v>
      </c>
      <c r="AA42" s="264">
        <v>5</v>
      </c>
      <c r="AB42" s="264">
        <v>0</v>
      </c>
      <c r="AC42" s="264">
        <v>0</v>
      </c>
      <c r="AD42" s="264">
        <v>0</v>
      </c>
      <c r="AE42" s="264">
        <v>0</v>
      </c>
      <c r="AF42" s="264">
        <v>0</v>
      </c>
      <c r="AG42" s="264">
        <v>0</v>
      </c>
      <c r="AH42" s="264">
        <v>0</v>
      </c>
      <c r="AI42" s="264">
        <v>0</v>
      </c>
      <c r="AJ42" s="264">
        <v>0</v>
      </c>
      <c r="AK42" s="264">
        <v>0</v>
      </c>
      <c r="AL42" s="264">
        <v>0</v>
      </c>
      <c r="AM42" s="264">
        <v>0</v>
      </c>
      <c r="AN42" s="264">
        <v>0</v>
      </c>
      <c r="AO42" s="264">
        <v>0</v>
      </c>
      <c r="AP42" s="264">
        <v>0</v>
      </c>
      <c r="AQ42" s="264">
        <v>0</v>
      </c>
      <c r="AR42" s="264">
        <v>0</v>
      </c>
      <c r="AS42" s="264">
        <v>0</v>
      </c>
      <c r="AT42" s="264">
        <v>0</v>
      </c>
      <c r="AU42" s="264">
        <v>0</v>
      </c>
      <c r="AV42" s="264">
        <v>0</v>
      </c>
      <c r="AW42" s="264">
        <v>0</v>
      </c>
      <c r="AX42" s="264"/>
      <c r="AY42" s="264"/>
      <c r="AZ42" s="264">
        <v>0</v>
      </c>
      <c r="BA42" s="264">
        <v>0</v>
      </c>
      <c r="BB42" s="264">
        <v>0</v>
      </c>
      <c r="BC42" s="264">
        <v>0</v>
      </c>
    </row>
    <row r="43" spans="1:62" x14ac:dyDescent="0.25">
      <c r="A43" s="260" t="s">
        <v>1</v>
      </c>
      <c r="B43" s="261"/>
      <c r="C43" s="261"/>
      <c r="D43" s="261"/>
      <c r="E43" s="261"/>
      <c r="F43" s="261"/>
      <c r="G43" s="261"/>
      <c r="H43" s="261"/>
      <c r="I43" s="261"/>
      <c r="J43" s="261"/>
      <c r="K43" s="261"/>
      <c r="L43" s="261"/>
      <c r="M43" s="261"/>
      <c r="N43" s="261"/>
      <c r="O43" s="261"/>
      <c r="P43" s="261"/>
      <c r="Q43" s="261"/>
      <c r="R43" s="261"/>
      <c r="S43" s="261"/>
      <c r="T43" s="261"/>
      <c r="U43" s="261"/>
      <c r="V43" s="261"/>
      <c r="W43" s="261"/>
      <c r="X43" s="261"/>
      <c r="Y43" s="261"/>
      <c r="Z43" s="261"/>
      <c r="AA43" s="261"/>
      <c r="AB43" s="261"/>
      <c r="AC43" s="261"/>
      <c r="AD43" s="261"/>
      <c r="AE43" s="261"/>
      <c r="AF43" s="261"/>
      <c r="AG43" s="261"/>
      <c r="AH43" s="261"/>
      <c r="AI43" s="261"/>
      <c r="AJ43" s="261"/>
      <c r="AK43" s="261"/>
      <c r="AL43" s="261"/>
      <c r="AM43" s="261"/>
      <c r="AN43" s="261"/>
      <c r="AO43" s="261"/>
      <c r="AP43" s="261"/>
      <c r="AQ43" s="261"/>
      <c r="AR43" s="261"/>
      <c r="AS43" s="261"/>
      <c r="AT43" s="261"/>
      <c r="AU43" s="261"/>
      <c r="AV43" s="261"/>
      <c r="AW43" s="261"/>
      <c r="AX43" s="261"/>
      <c r="AY43" s="261"/>
      <c r="AZ43" s="261"/>
      <c r="BA43" s="261"/>
      <c r="BB43" s="261"/>
      <c r="BC43" s="261"/>
    </row>
    <row r="44" spans="1:62" x14ac:dyDescent="0.25">
      <c r="A44" s="262" t="s">
        <v>874</v>
      </c>
      <c r="B44" s="262">
        <f t="shared" ref="B44:BC47" si="3">SUM(B20,B26,B32,B38)</f>
        <v>14505</v>
      </c>
      <c r="C44" s="262">
        <f t="shared" si="3"/>
        <v>13712</v>
      </c>
      <c r="D44" s="262">
        <f t="shared" si="3"/>
        <v>13213</v>
      </c>
      <c r="E44" s="262">
        <f t="shared" si="3"/>
        <v>12747</v>
      </c>
      <c r="F44" s="262">
        <f t="shared" si="3"/>
        <v>11954</v>
      </c>
      <c r="G44" s="262">
        <f t="shared" si="3"/>
        <v>12286</v>
      </c>
      <c r="H44" s="262">
        <f>SUM(H20,H26,H32,H38)</f>
        <v>12092</v>
      </c>
      <c r="I44" s="262">
        <f t="shared" si="3"/>
        <v>11232</v>
      </c>
      <c r="J44" s="262">
        <f t="shared" si="3"/>
        <v>11027</v>
      </c>
      <c r="K44" s="262">
        <f t="shared" si="3"/>
        <v>11457</v>
      </c>
      <c r="L44" s="262">
        <f t="shared" si="3"/>
        <v>11561</v>
      </c>
      <c r="M44" s="262">
        <f t="shared" si="3"/>
        <v>11418</v>
      </c>
      <c r="N44" s="262">
        <f t="shared" si="3"/>
        <v>10724</v>
      </c>
      <c r="O44" s="262">
        <f t="shared" si="3"/>
        <v>10978</v>
      </c>
      <c r="P44" s="262">
        <f t="shared" si="3"/>
        <v>10404</v>
      </c>
      <c r="Q44" s="262">
        <f t="shared" si="3"/>
        <v>10419</v>
      </c>
      <c r="R44" s="262">
        <f t="shared" si="3"/>
        <v>11715</v>
      </c>
      <c r="S44" s="262">
        <f t="shared" si="3"/>
        <v>12278</v>
      </c>
      <c r="T44" s="262">
        <f t="shared" si="3"/>
        <v>13390</v>
      </c>
      <c r="U44" s="262">
        <f t="shared" si="3"/>
        <v>15428</v>
      </c>
      <c r="V44" s="262">
        <f t="shared" si="3"/>
        <v>19339</v>
      </c>
      <c r="W44" s="262">
        <f t="shared" si="3"/>
        <v>22340</v>
      </c>
      <c r="X44" s="262">
        <f t="shared" si="3"/>
        <v>25016</v>
      </c>
      <c r="Y44" s="262">
        <f t="shared" si="3"/>
        <v>25982</v>
      </c>
      <c r="Z44" s="262">
        <f t="shared" si="3"/>
        <v>26124</v>
      </c>
      <c r="AA44" s="262">
        <f t="shared" si="3"/>
        <v>24432</v>
      </c>
      <c r="AB44" s="262">
        <f t="shared" si="3"/>
        <v>24808</v>
      </c>
      <c r="AC44" s="262">
        <f t="shared" si="3"/>
        <v>22935</v>
      </c>
      <c r="AD44" s="262">
        <f t="shared" si="3"/>
        <v>21236</v>
      </c>
      <c r="AE44" s="262">
        <f t="shared" si="3"/>
        <v>20892</v>
      </c>
      <c r="AF44" s="262">
        <f t="shared" si="3"/>
        <v>22904</v>
      </c>
      <c r="AG44" s="262">
        <f t="shared" si="3"/>
        <v>23522</v>
      </c>
      <c r="AH44" s="262">
        <f t="shared" si="3"/>
        <v>24644</v>
      </c>
      <c r="AI44" s="262">
        <f t="shared" si="3"/>
        <v>23038</v>
      </c>
      <c r="AJ44" s="262">
        <f t="shared" si="3"/>
        <v>22089</v>
      </c>
      <c r="AK44" s="262">
        <f t="shared" si="3"/>
        <v>21587</v>
      </c>
      <c r="AL44" s="262">
        <f t="shared" si="3"/>
        <v>20313</v>
      </c>
      <c r="AM44" s="262">
        <f t="shared" si="3"/>
        <v>21499</v>
      </c>
      <c r="AN44" s="262">
        <f t="shared" si="3"/>
        <v>20214</v>
      </c>
      <c r="AO44" s="262">
        <f t="shared" si="3"/>
        <v>18659</v>
      </c>
      <c r="AP44" s="262">
        <f t="shared" si="3"/>
        <v>20581</v>
      </c>
      <c r="AQ44" s="262">
        <f t="shared" si="3"/>
        <v>20101</v>
      </c>
      <c r="AR44" s="262">
        <f t="shared" si="3"/>
        <v>18665</v>
      </c>
      <c r="AS44" s="262">
        <f t="shared" si="3"/>
        <v>21273</v>
      </c>
      <c r="AT44" s="262">
        <f t="shared" si="3"/>
        <v>23587</v>
      </c>
      <c r="AU44" s="262">
        <f t="shared" si="3"/>
        <v>25664</v>
      </c>
      <c r="AV44" s="262">
        <f t="shared" si="3"/>
        <v>24209</v>
      </c>
      <c r="AW44" s="262">
        <f t="shared" si="3"/>
        <v>23877</v>
      </c>
      <c r="AX44" s="262">
        <f t="shared" si="3"/>
        <v>22958</v>
      </c>
      <c r="AY44" s="262">
        <f t="shared" si="3"/>
        <v>23043</v>
      </c>
      <c r="AZ44" s="262">
        <f t="shared" si="3"/>
        <v>25304</v>
      </c>
      <c r="BA44" s="262">
        <f t="shared" si="3"/>
        <v>26510</v>
      </c>
      <c r="BB44" s="262">
        <f t="shared" si="3"/>
        <v>25234</v>
      </c>
      <c r="BC44" s="262">
        <f t="shared" si="3"/>
        <v>0</v>
      </c>
    </row>
    <row r="45" spans="1:62" x14ac:dyDescent="0.25">
      <c r="A45" s="262" t="s">
        <v>875</v>
      </c>
      <c r="B45" s="262">
        <f t="shared" si="3"/>
        <v>5219</v>
      </c>
      <c r="C45" s="262">
        <f t="shared" si="3"/>
        <v>5107</v>
      </c>
      <c r="D45" s="262">
        <f t="shared" si="3"/>
        <v>5155</v>
      </c>
      <c r="E45" s="262">
        <f t="shared" si="3"/>
        <v>5030</v>
      </c>
      <c r="F45" s="262">
        <f t="shared" si="3"/>
        <v>5051</v>
      </c>
      <c r="G45" s="262">
        <f t="shared" si="3"/>
        <v>4388</v>
      </c>
      <c r="H45" s="262">
        <f t="shared" si="3"/>
        <v>3706</v>
      </c>
      <c r="I45" s="262">
        <f t="shared" si="3"/>
        <v>2940</v>
      </c>
      <c r="J45" s="262">
        <f t="shared" si="3"/>
        <v>2537</v>
      </c>
      <c r="K45" s="262">
        <f t="shared" si="3"/>
        <v>2276</v>
      </c>
      <c r="L45" s="262">
        <f t="shared" si="3"/>
        <v>1985</v>
      </c>
      <c r="M45" s="262">
        <f t="shared" si="3"/>
        <v>1796</v>
      </c>
      <c r="N45" s="262">
        <f t="shared" si="3"/>
        <v>1617</v>
      </c>
      <c r="O45" s="262">
        <f t="shared" si="3"/>
        <v>1494</v>
      </c>
      <c r="P45" s="262">
        <f t="shared" si="3"/>
        <v>1384</v>
      </c>
      <c r="Q45" s="262">
        <f t="shared" si="3"/>
        <v>1288</v>
      </c>
      <c r="R45" s="262">
        <f t="shared" si="3"/>
        <v>1147</v>
      </c>
      <c r="S45" s="262">
        <f t="shared" si="3"/>
        <v>996</v>
      </c>
      <c r="T45" s="262">
        <f t="shared" si="3"/>
        <v>942</v>
      </c>
      <c r="U45" s="262">
        <f t="shared" si="3"/>
        <v>894</v>
      </c>
      <c r="V45" s="262">
        <f t="shared" si="3"/>
        <v>869</v>
      </c>
      <c r="W45" s="262">
        <f t="shared" si="3"/>
        <v>874</v>
      </c>
      <c r="X45" s="262">
        <f t="shared" si="3"/>
        <v>896</v>
      </c>
      <c r="Y45" s="262">
        <f t="shared" si="3"/>
        <v>876</v>
      </c>
      <c r="Z45" s="262">
        <f t="shared" si="3"/>
        <v>822</v>
      </c>
      <c r="AA45" s="262">
        <f t="shared" si="3"/>
        <v>761</v>
      </c>
      <c r="AB45" s="262">
        <f t="shared" si="3"/>
        <v>709</v>
      </c>
      <c r="AC45" s="262">
        <f t="shared" si="3"/>
        <v>693</v>
      </c>
      <c r="AD45" s="262">
        <f t="shared" si="3"/>
        <v>711</v>
      </c>
      <c r="AE45" s="262">
        <f t="shared" si="3"/>
        <v>703</v>
      </c>
      <c r="AF45" s="262">
        <f t="shared" si="3"/>
        <v>428</v>
      </c>
      <c r="AG45" s="262">
        <f t="shared" si="3"/>
        <v>455</v>
      </c>
      <c r="AH45" s="262">
        <f t="shared" si="3"/>
        <v>468</v>
      </c>
      <c r="AI45" s="262">
        <f t="shared" si="3"/>
        <v>496</v>
      </c>
      <c r="AJ45" s="262">
        <f t="shared" si="3"/>
        <v>499</v>
      </c>
      <c r="AK45" s="262">
        <f t="shared" si="3"/>
        <v>538</v>
      </c>
      <c r="AL45" s="262">
        <f t="shared" si="3"/>
        <v>595</v>
      </c>
      <c r="AM45" s="262">
        <f t="shared" si="3"/>
        <v>662</v>
      </c>
      <c r="AN45" s="262">
        <f t="shared" si="3"/>
        <v>682</v>
      </c>
      <c r="AO45" s="262">
        <f t="shared" si="3"/>
        <v>677</v>
      </c>
      <c r="AP45" s="262">
        <f t="shared" si="3"/>
        <v>660</v>
      </c>
      <c r="AQ45" s="262">
        <f t="shared" si="3"/>
        <v>665</v>
      </c>
      <c r="AR45" s="262">
        <f t="shared" si="3"/>
        <v>649</v>
      </c>
      <c r="AS45" s="262">
        <f t="shared" si="3"/>
        <v>620</v>
      </c>
      <c r="AT45" s="262">
        <f t="shared" si="3"/>
        <v>647</v>
      </c>
      <c r="AU45" s="262">
        <f t="shared" si="3"/>
        <v>676</v>
      </c>
      <c r="AV45" s="262">
        <f t="shared" si="3"/>
        <v>671</v>
      </c>
      <c r="AW45" s="262">
        <f t="shared" si="3"/>
        <v>666</v>
      </c>
      <c r="AX45" s="262">
        <f t="shared" si="3"/>
        <v>676</v>
      </c>
      <c r="AY45" s="262">
        <f t="shared" si="3"/>
        <v>682</v>
      </c>
      <c r="AZ45" s="262">
        <f t="shared" si="3"/>
        <v>680</v>
      </c>
      <c r="BA45" s="262">
        <f t="shared" si="3"/>
        <v>672</v>
      </c>
      <c r="BB45" s="262">
        <f t="shared" si="3"/>
        <v>752</v>
      </c>
      <c r="BC45" s="262">
        <f t="shared" si="3"/>
        <v>0</v>
      </c>
    </row>
    <row r="46" spans="1:62" x14ac:dyDescent="0.25">
      <c r="A46" s="262" t="s">
        <v>876</v>
      </c>
      <c r="B46" s="262">
        <f t="shared" si="3"/>
        <v>2553</v>
      </c>
      <c r="C46" s="262">
        <f t="shared" si="3"/>
        <v>2676</v>
      </c>
      <c r="D46" s="262">
        <f t="shared" si="3"/>
        <v>2701</v>
      </c>
      <c r="E46" s="262">
        <f t="shared" si="3"/>
        <v>2836</v>
      </c>
      <c r="F46" s="262">
        <f t="shared" si="3"/>
        <v>2885</v>
      </c>
      <c r="G46" s="262">
        <f t="shared" si="3"/>
        <v>2869</v>
      </c>
      <c r="H46" s="262">
        <f t="shared" si="3"/>
        <v>2845</v>
      </c>
      <c r="I46" s="262">
        <f t="shared" si="3"/>
        <v>2749</v>
      </c>
      <c r="J46" s="262">
        <f t="shared" si="3"/>
        <v>2665</v>
      </c>
      <c r="K46" s="262">
        <f t="shared" si="3"/>
        <v>2599</v>
      </c>
      <c r="L46" s="262">
        <f t="shared" si="3"/>
        <v>2395</v>
      </c>
      <c r="M46" s="262">
        <f t="shared" si="3"/>
        <v>2235</v>
      </c>
      <c r="N46" s="262">
        <f t="shared" si="3"/>
        <v>2131</v>
      </c>
      <c r="O46" s="262">
        <f t="shared" si="3"/>
        <v>2049</v>
      </c>
      <c r="P46" s="262">
        <f t="shared" si="3"/>
        <v>1925</v>
      </c>
      <c r="Q46" s="262">
        <f t="shared" si="3"/>
        <v>1892</v>
      </c>
      <c r="R46" s="262">
        <f t="shared" si="3"/>
        <v>1590</v>
      </c>
      <c r="S46" s="262">
        <f t="shared" si="3"/>
        <v>1019</v>
      </c>
      <c r="T46" s="262">
        <f t="shared" si="3"/>
        <v>788</v>
      </c>
      <c r="U46" s="262">
        <f t="shared" si="3"/>
        <v>676</v>
      </c>
      <c r="V46" s="262">
        <f t="shared" si="3"/>
        <v>637</v>
      </c>
      <c r="W46" s="262">
        <f t="shared" si="3"/>
        <v>568</v>
      </c>
      <c r="X46" s="262">
        <f t="shared" si="3"/>
        <v>534</v>
      </c>
      <c r="Y46" s="262">
        <f t="shared" si="3"/>
        <v>498</v>
      </c>
      <c r="Z46" s="262">
        <f t="shared" si="3"/>
        <v>469</v>
      </c>
      <c r="AA46" s="262">
        <f t="shared" si="3"/>
        <v>459</v>
      </c>
      <c r="AB46" s="262">
        <f t="shared" si="3"/>
        <v>449</v>
      </c>
      <c r="AC46" s="262">
        <f t="shared" si="3"/>
        <v>440</v>
      </c>
      <c r="AD46" s="262">
        <f t="shared" si="3"/>
        <v>438</v>
      </c>
      <c r="AE46" s="262">
        <f t="shared" si="3"/>
        <v>422</v>
      </c>
      <c r="AF46" s="262">
        <f t="shared" si="3"/>
        <v>250</v>
      </c>
      <c r="AG46" s="262">
        <f t="shared" si="3"/>
        <v>246</v>
      </c>
      <c r="AH46" s="262">
        <f t="shared" si="3"/>
        <v>238</v>
      </c>
      <c r="AI46" s="262">
        <f t="shared" si="3"/>
        <v>243</v>
      </c>
      <c r="AJ46" s="262">
        <f t="shared" si="3"/>
        <v>229</v>
      </c>
      <c r="AK46" s="262">
        <f t="shared" si="3"/>
        <v>232</v>
      </c>
      <c r="AL46" s="262">
        <f t="shared" si="3"/>
        <v>223</v>
      </c>
      <c r="AM46" s="262">
        <f t="shared" si="3"/>
        <v>225</v>
      </c>
      <c r="AN46" s="262">
        <f t="shared" si="3"/>
        <v>212</v>
      </c>
      <c r="AO46" s="262">
        <f t="shared" si="3"/>
        <v>206</v>
      </c>
      <c r="AP46" s="262">
        <f t="shared" si="3"/>
        <v>193</v>
      </c>
      <c r="AQ46" s="262">
        <f t="shared" si="3"/>
        <v>179</v>
      </c>
      <c r="AR46" s="262">
        <f t="shared" si="3"/>
        <v>167</v>
      </c>
      <c r="AS46" s="262">
        <f t="shared" si="3"/>
        <v>159</v>
      </c>
      <c r="AT46" s="262">
        <f t="shared" si="3"/>
        <v>159</v>
      </c>
      <c r="AU46" s="262">
        <f t="shared" si="3"/>
        <v>152</v>
      </c>
      <c r="AV46" s="262">
        <f t="shared" si="3"/>
        <v>164</v>
      </c>
      <c r="AW46" s="262">
        <f t="shared" si="3"/>
        <v>169</v>
      </c>
      <c r="AX46" s="262">
        <f t="shared" si="3"/>
        <v>192</v>
      </c>
      <c r="AY46" s="262">
        <f t="shared" si="3"/>
        <v>201</v>
      </c>
      <c r="AZ46" s="262">
        <f t="shared" si="3"/>
        <v>201</v>
      </c>
      <c r="BA46" s="262">
        <f t="shared" si="3"/>
        <v>201</v>
      </c>
      <c r="BB46" s="262">
        <f t="shared" si="3"/>
        <v>214</v>
      </c>
      <c r="BC46" s="262">
        <f t="shared" si="3"/>
        <v>0</v>
      </c>
    </row>
    <row r="47" spans="1:62" ht="16.5" thickBot="1" x14ac:dyDescent="0.3">
      <c r="A47" s="263" t="s">
        <v>877</v>
      </c>
      <c r="B47" s="263">
        <f t="shared" si="3"/>
        <v>433</v>
      </c>
      <c r="C47" s="263">
        <f t="shared" si="3"/>
        <v>446</v>
      </c>
      <c r="D47" s="263">
        <f t="shared" si="3"/>
        <v>444</v>
      </c>
      <c r="E47" s="263">
        <f t="shared" si="3"/>
        <v>470</v>
      </c>
      <c r="F47" s="263">
        <f t="shared" si="3"/>
        <v>448</v>
      </c>
      <c r="G47" s="263">
        <f t="shared" si="3"/>
        <v>443</v>
      </c>
      <c r="H47" s="263">
        <f t="shared" si="3"/>
        <v>452</v>
      </c>
      <c r="I47" s="263">
        <f t="shared" si="3"/>
        <v>432</v>
      </c>
      <c r="J47" s="263">
        <f t="shared" si="3"/>
        <v>412</v>
      </c>
      <c r="K47" s="263">
        <f t="shared" si="3"/>
        <v>387</v>
      </c>
      <c r="L47" s="263">
        <f t="shared" si="3"/>
        <v>370</v>
      </c>
      <c r="M47" s="263">
        <f t="shared" si="3"/>
        <v>370</v>
      </c>
      <c r="N47" s="263">
        <f t="shared" si="3"/>
        <v>371</v>
      </c>
      <c r="O47" s="263">
        <f t="shared" si="3"/>
        <v>361</v>
      </c>
      <c r="P47" s="263">
        <f t="shared" si="3"/>
        <v>353</v>
      </c>
      <c r="Q47" s="263">
        <f t="shared" si="3"/>
        <v>340</v>
      </c>
      <c r="R47" s="263">
        <f t="shared" si="3"/>
        <v>322</v>
      </c>
      <c r="S47" s="263">
        <f t="shared" si="3"/>
        <v>267</v>
      </c>
      <c r="T47" s="263">
        <f t="shared" si="3"/>
        <v>229</v>
      </c>
      <c r="U47" s="263">
        <f t="shared" si="3"/>
        <v>215</v>
      </c>
      <c r="V47" s="263">
        <f t="shared" si="3"/>
        <v>206</v>
      </c>
      <c r="W47" s="263">
        <f t="shared" si="3"/>
        <v>212</v>
      </c>
      <c r="X47" s="263">
        <f t="shared" si="3"/>
        <v>210</v>
      </c>
      <c r="Y47" s="263">
        <f t="shared" si="3"/>
        <v>207</v>
      </c>
      <c r="Z47" s="263">
        <f t="shared" si="3"/>
        <v>201</v>
      </c>
      <c r="AA47" s="263">
        <f t="shared" si="3"/>
        <v>200</v>
      </c>
      <c r="AB47" s="263">
        <f t="shared" si="3"/>
        <v>196</v>
      </c>
      <c r="AC47" s="263">
        <f t="shared" si="3"/>
        <v>193</v>
      </c>
      <c r="AD47" s="263">
        <f t="shared" si="3"/>
        <v>192</v>
      </c>
      <c r="AE47" s="263">
        <f t="shared" si="3"/>
        <v>203</v>
      </c>
      <c r="AF47" s="263">
        <f t="shared" si="3"/>
        <v>95</v>
      </c>
      <c r="AG47" s="263">
        <f t="shared" si="3"/>
        <v>95</v>
      </c>
      <c r="AH47" s="263">
        <f t="shared" si="3"/>
        <v>96</v>
      </c>
      <c r="AI47" s="263">
        <f t="shared" si="3"/>
        <v>98</v>
      </c>
      <c r="AJ47" s="263">
        <f t="shared" si="3"/>
        <v>90</v>
      </c>
      <c r="AK47" s="263">
        <f t="shared" si="3"/>
        <v>95</v>
      </c>
      <c r="AL47" s="263">
        <f t="shared" si="3"/>
        <v>93</v>
      </c>
      <c r="AM47" s="263">
        <f t="shared" si="3"/>
        <v>93</v>
      </c>
      <c r="AN47" s="263">
        <f t="shared" si="3"/>
        <v>87</v>
      </c>
      <c r="AO47" s="263">
        <f t="shared" si="3"/>
        <v>87</v>
      </c>
      <c r="AP47" s="263">
        <f t="shared" si="3"/>
        <v>81</v>
      </c>
      <c r="AQ47" s="263">
        <f t="shared" si="3"/>
        <v>81</v>
      </c>
      <c r="AR47" s="263">
        <f t="shared" si="3"/>
        <v>82</v>
      </c>
      <c r="AS47" s="263">
        <f t="shared" si="3"/>
        <v>78</v>
      </c>
      <c r="AT47" s="263">
        <f t="shared" si="3"/>
        <v>76</v>
      </c>
      <c r="AU47" s="263">
        <f t="shared" si="3"/>
        <v>73</v>
      </c>
      <c r="AV47" s="263">
        <f t="shared" si="3"/>
        <v>70</v>
      </c>
      <c r="AW47" s="263">
        <f t="shared" si="3"/>
        <v>76</v>
      </c>
      <c r="AX47" s="263">
        <f t="shared" si="3"/>
        <v>74</v>
      </c>
      <c r="AY47" s="263">
        <f t="shared" si="3"/>
        <v>73</v>
      </c>
      <c r="AZ47" s="263">
        <f t="shared" si="3"/>
        <v>76</v>
      </c>
      <c r="BA47" s="263">
        <f t="shared" si="3"/>
        <v>73</v>
      </c>
      <c r="BB47" s="263">
        <f t="shared" si="3"/>
        <v>71</v>
      </c>
      <c r="BC47" s="263">
        <f t="shared" si="3"/>
        <v>0</v>
      </c>
    </row>
    <row r="48" spans="1:62" x14ac:dyDescent="0.25">
      <c r="A48" s="264" t="s">
        <v>1</v>
      </c>
      <c r="B48" s="264">
        <f t="shared" ref="B48:N48" si="4">SUM(B44:B47)</f>
        <v>22710</v>
      </c>
      <c r="C48" s="264">
        <f t="shared" si="4"/>
        <v>21941</v>
      </c>
      <c r="D48" s="264">
        <f t="shared" si="4"/>
        <v>21513</v>
      </c>
      <c r="E48" s="264">
        <f t="shared" si="4"/>
        <v>21083</v>
      </c>
      <c r="F48" s="264">
        <f t="shared" si="4"/>
        <v>20338</v>
      </c>
      <c r="G48" s="264">
        <f t="shared" si="4"/>
        <v>19986</v>
      </c>
      <c r="H48" s="264">
        <f t="shared" si="4"/>
        <v>19095</v>
      </c>
      <c r="I48" s="264">
        <f t="shared" si="4"/>
        <v>17353</v>
      </c>
      <c r="J48" s="264">
        <f t="shared" si="4"/>
        <v>16641</v>
      </c>
      <c r="K48" s="264">
        <f t="shared" si="4"/>
        <v>16719</v>
      </c>
      <c r="L48" s="264">
        <f t="shared" si="4"/>
        <v>16311</v>
      </c>
      <c r="M48" s="264">
        <f t="shared" si="4"/>
        <v>15819</v>
      </c>
      <c r="N48" s="264">
        <f t="shared" si="4"/>
        <v>14843</v>
      </c>
      <c r="O48" s="264">
        <f t="shared" ref="O48:BC48" si="5">SUM(O44:O47)</f>
        <v>14882</v>
      </c>
      <c r="P48" s="264">
        <f t="shared" si="5"/>
        <v>14066</v>
      </c>
      <c r="Q48" s="264">
        <f t="shared" si="5"/>
        <v>13939</v>
      </c>
      <c r="R48" s="264">
        <f t="shared" si="5"/>
        <v>14774</v>
      </c>
      <c r="S48" s="264">
        <f t="shared" si="5"/>
        <v>14560</v>
      </c>
      <c r="T48" s="264">
        <f t="shared" si="5"/>
        <v>15349</v>
      </c>
      <c r="U48" s="264">
        <f t="shared" si="5"/>
        <v>17213</v>
      </c>
      <c r="V48" s="264">
        <f t="shared" si="5"/>
        <v>21051</v>
      </c>
      <c r="W48" s="264">
        <f t="shared" si="5"/>
        <v>23994</v>
      </c>
      <c r="X48" s="264">
        <f t="shared" si="5"/>
        <v>26656</v>
      </c>
      <c r="Y48" s="264">
        <f t="shared" si="5"/>
        <v>27563</v>
      </c>
      <c r="Z48" s="264">
        <f t="shared" si="5"/>
        <v>27616</v>
      </c>
      <c r="AA48" s="264">
        <f t="shared" si="5"/>
        <v>25852</v>
      </c>
      <c r="AB48" s="264">
        <f t="shared" si="5"/>
        <v>26162</v>
      </c>
      <c r="AC48" s="264">
        <f t="shared" si="5"/>
        <v>24261</v>
      </c>
      <c r="AD48" s="264">
        <f t="shared" si="5"/>
        <v>22577</v>
      </c>
      <c r="AE48" s="264">
        <f t="shared" si="5"/>
        <v>22220</v>
      </c>
      <c r="AF48" s="264">
        <f t="shared" si="5"/>
        <v>23677</v>
      </c>
      <c r="AG48" s="264">
        <f t="shared" si="5"/>
        <v>24318</v>
      </c>
      <c r="AH48" s="264">
        <f t="shared" si="5"/>
        <v>25446</v>
      </c>
      <c r="AI48" s="264">
        <f t="shared" si="5"/>
        <v>23875</v>
      </c>
      <c r="AJ48" s="264">
        <f t="shared" si="5"/>
        <v>22907</v>
      </c>
      <c r="AK48" s="264">
        <f t="shared" si="5"/>
        <v>22452</v>
      </c>
      <c r="AL48" s="264">
        <f t="shared" si="5"/>
        <v>21224</v>
      </c>
      <c r="AM48" s="264">
        <f t="shared" si="5"/>
        <v>22479</v>
      </c>
      <c r="AN48" s="264">
        <f t="shared" si="5"/>
        <v>21195</v>
      </c>
      <c r="AO48" s="264">
        <f t="shared" si="5"/>
        <v>19629</v>
      </c>
      <c r="AP48" s="264">
        <f t="shared" si="5"/>
        <v>21515</v>
      </c>
      <c r="AQ48" s="264">
        <f t="shared" si="5"/>
        <v>21026</v>
      </c>
      <c r="AR48" s="264">
        <f t="shared" si="5"/>
        <v>19563</v>
      </c>
      <c r="AS48" s="264">
        <f t="shared" si="5"/>
        <v>22130</v>
      </c>
      <c r="AT48" s="264">
        <f t="shared" si="5"/>
        <v>24469</v>
      </c>
      <c r="AU48" s="264">
        <f t="shared" si="5"/>
        <v>26565</v>
      </c>
      <c r="AV48" s="264">
        <f t="shared" si="5"/>
        <v>25114</v>
      </c>
      <c r="AW48" s="264">
        <f t="shared" si="5"/>
        <v>24788</v>
      </c>
      <c r="AX48" s="264">
        <f t="shared" si="5"/>
        <v>23900</v>
      </c>
      <c r="AY48" s="264">
        <f t="shared" si="5"/>
        <v>23999</v>
      </c>
      <c r="AZ48" s="264">
        <f t="shared" si="5"/>
        <v>26261</v>
      </c>
      <c r="BA48" s="264">
        <f t="shared" si="5"/>
        <v>27456</v>
      </c>
      <c r="BB48" s="264">
        <f t="shared" si="5"/>
        <v>26271</v>
      </c>
      <c r="BC48" s="264">
        <f t="shared" si="5"/>
        <v>0</v>
      </c>
    </row>
    <row r="49" spans="2:54" x14ac:dyDescent="0.25">
      <c r="B49" s="259"/>
      <c r="C49" s="259"/>
      <c r="D49" s="259"/>
      <c r="E49" s="259"/>
      <c r="F49" s="259"/>
      <c r="G49" s="259"/>
      <c r="H49" s="259"/>
      <c r="I49" s="259"/>
      <c r="J49" s="259"/>
      <c r="K49" s="259"/>
      <c r="L49" s="259"/>
      <c r="M49" s="259"/>
    </row>
    <row r="50" spans="2:54" x14ac:dyDescent="0.25">
      <c r="N50" s="259"/>
      <c r="O50" s="259"/>
      <c r="P50" s="259"/>
      <c r="Q50" s="259"/>
      <c r="R50" s="259"/>
      <c r="S50" s="259"/>
      <c r="T50" s="259"/>
      <c r="U50" s="259"/>
      <c r="V50" s="259"/>
      <c r="W50" s="259"/>
      <c r="X50" s="259"/>
      <c r="Y50" s="259"/>
      <c r="Z50" s="259"/>
      <c r="AA50" s="259"/>
      <c r="AB50" s="259"/>
      <c r="AC50" s="259"/>
      <c r="AD50" s="259"/>
      <c r="AE50" s="245"/>
      <c r="AF50" s="245"/>
      <c r="AG50" s="245"/>
      <c r="AH50" s="245"/>
      <c r="AI50" s="245"/>
      <c r="AJ50" s="245"/>
      <c r="AK50" s="245"/>
      <c r="AL50" s="245"/>
      <c r="AM50" s="245"/>
      <c r="AN50" s="245"/>
      <c r="AO50" s="245"/>
      <c r="AP50" s="245"/>
      <c r="AQ50" s="245"/>
      <c r="AR50" s="245"/>
      <c r="AS50" s="245"/>
      <c r="AT50" s="245"/>
      <c r="AU50" s="245"/>
      <c r="AV50" s="245"/>
      <c r="AW50" s="245"/>
      <c r="AX50" s="245"/>
      <c r="AY50" s="245"/>
      <c r="AZ50" s="245"/>
      <c r="BA50" s="245"/>
      <c r="BB50" s="245"/>
    </row>
    <row r="51" spans="2:54" x14ac:dyDescent="0.25">
      <c r="AE51" s="245"/>
      <c r="AF51" s="245"/>
      <c r="AG51" s="245"/>
      <c r="AH51" s="245"/>
      <c r="AI51" s="245"/>
      <c r="AJ51" s="245"/>
      <c r="AK51" s="245"/>
      <c r="AL51" s="245"/>
      <c r="AM51" s="245"/>
      <c r="AN51" s="245"/>
      <c r="AO51" s="245"/>
      <c r="AP51" s="245"/>
      <c r="AQ51" s="245"/>
      <c r="AR51" s="245"/>
      <c r="AS51" s="245"/>
      <c r="AT51" s="245"/>
      <c r="AU51" s="245"/>
      <c r="AV51" s="245"/>
      <c r="AW51" s="245"/>
      <c r="AX51" s="245"/>
      <c r="AY51" s="245"/>
      <c r="AZ51" s="245"/>
      <c r="BA51" s="245"/>
      <c r="BB51" s="245"/>
    </row>
    <row r="52" spans="2:54" x14ac:dyDescent="0.25">
      <c r="N52" s="259"/>
      <c r="O52" s="259"/>
      <c r="P52" s="259"/>
      <c r="Q52" s="259"/>
      <c r="R52" s="259"/>
      <c r="S52" s="259"/>
      <c r="T52" s="259"/>
      <c r="U52" s="259"/>
      <c r="V52" s="259"/>
      <c r="W52" s="259"/>
      <c r="X52" s="259"/>
      <c r="Y52" s="259"/>
      <c r="Z52" s="259"/>
      <c r="AA52" s="259"/>
      <c r="AB52" s="259"/>
      <c r="AC52" s="259"/>
      <c r="AD52" s="259"/>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row>
    <row r="53" spans="2:54" x14ac:dyDescent="0.25">
      <c r="N53" s="259"/>
      <c r="O53" s="259"/>
      <c r="P53" s="259"/>
      <c r="Q53" s="259"/>
      <c r="R53" s="259"/>
      <c r="S53" s="259"/>
      <c r="AE53" s="245"/>
      <c r="AF53" s="245"/>
      <c r="AG53" s="245"/>
      <c r="AH53" s="245"/>
      <c r="AI53" s="245"/>
      <c r="AJ53" s="245"/>
      <c r="AK53" s="245"/>
      <c r="AL53" s="245"/>
      <c r="AM53" s="245"/>
      <c r="AN53" s="245"/>
      <c r="AO53" s="245"/>
      <c r="AP53" s="245"/>
      <c r="AQ53" s="245"/>
      <c r="AR53" s="245"/>
      <c r="AS53" s="245"/>
      <c r="AT53" s="245"/>
      <c r="AU53" s="245"/>
      <c r="AV53" s="245"/>
      <c r="AW53" s="245"/>
      <c r="AX53" s="245"/>
      <c r="AY53" s="245"/>
      <c r="AZ53" s="245"/>
      <c r="BA53" s="245"/>
      <c r="BB53" s="245"/>
    </row>
    <row r="54" spans="2:54" x14ac:dyDescent="0.25">
      <c r="N54" s="259"/>
      <c r="O54" s="259"/>
      <c r="P54" s="259"/>
      <c r="Q54" s="259"/>
      <c r="R54" s="259"/>
      <c r="S54" s="259"/>
      <c r="T54" s="259"/>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245"/>
      <c r="BA54" s="245"/>
      <c r="BB54" s="245"/>
    </row>
    <row r="55" spans="2:54" x14ac:dyDescent="0.25">
      <c r="AE55" s="245"/>
      <c r="AF55" s="245"/>
      <c r="AG55" s="245"/>
      <c r="AH55" s="245"/>
      <c r="AI55" s="245"/>
      <c r="AJ55" s="245"/>
      <c r="AK55" s="245"/>
      <c r="AL55" s="245"/>
      <c r="AM55" s="245"/>
      <c r="AN55" s="245"/>
      <c r="AO55" s="245"/>
      <c r="AP55" s="245"/>
      <c r="AQ55" s="245"/>
      <c r="AR55" s="245"/>
      <c r="AS55" s="245"/>
      <c r="AT55" s="245"/>
      <c r="AU55" s="245"/>
      <c r="AV55" s="245"/>
      <c r="AW55" s="245"/>
      <c r="AX55" s="245"/>
      <c r="AY55" s="245"/>
      <c r="AZ55" s="245"/>
      <c r="BA55" s="245"/>
      <c r="BB55" s="245"/>
    </row>
    <row r="56" spans="2:54" x14ac:dyDescent="0.25">
      <c r="N56" s="259"/>
      <c r="O56" s="259"/>
      <c r="P56" s="259"/>
      <c r="Q56" s="259"/>
      <c r="R56" s="259"/>
      <c r="S56" s="259"/>
      <c r="T56" s="259"/>
      <c r="U56" s="259"/>
      <c r="V56" s="259"/>
      <c r="W56" s="259"/>
      <c r="X56" s="259"/>
      <c r="Y56" s="259"/>
      <c r="Z56" s="259"/>
      <c r="AA56" s="259"/>
      <c r="AB56" s="259"/>
      <c r="AC56" s="259"/>
      <c r="AD56" s="259"/>
      <c r="AE56" s="245"/>
      <c r="AF56" s="245"/>
      <c r="AG56" s="245"/>
      <c r="AH56" s="245"/>
      <c r="AI56" s="245"/>
      <c r="AJ56" s="245"/>
      <c r="AK56" s="245"/>
      <c r="AL56" s="245"/>
      <c r="AM56" s="245"/>
      <c r="AN56" s="245"/>
      <c r="AO56" s="245"/>
      <c r="AP56" s="245"/>
      <c r="AQ56" s="245"/>
      <c r="AR56" s="245"/>
      <c r="AS56" s="245"/>
      <c r="AT56" s="245"/>
      <c r="AU56" s="245"/>
      <c r="AV56" s="245"/>
      <c r="AW56" s="245"/>
      <c r="AX56" s="245"/>
      <c r="AY56" s="245"/>
      <c r="AZ56" s="245"/>
      <c r="BA56" s="245"/>
      <c r="BB56" s="245"/>
    </row>
    <row r="57" spans="2:54" x14ac:dyDescent="0.25">
      <c r="AE57" s="245"/>
      <c r="AF57" s="245"/>
      <c r="AG57" s="245"/>
      <c r="AH57" s="245"/>
      <c r="AI57" s="245"/>
      <c r="AJ57" s="245"/>
      <c r="AK57" s="245"/>
      <c r="AL57" s="245"/>
      <c r="AM57" s="245"/>
      <c r="AN57" s="245"/>
      <c r="AO57" s="245"/>
      <c r="AP57" s="245"/>
      <c r="AQ57" s="245"/>
      <c r="AR57" s="245"/>
      <c r="AS57" s="245"/>
      <c r="AT57" s="245"/>
      <c r="AU57" s="245"/>
      <c r="AV57" s="245"/>
      <c r="AW57" s="245"/>
      <c r="AX57" s="245"/>
      <c r="AY57" s="245"/>
      <c r="AZ57" s="245"/>
      <c r="BA57" s="245"/>
      <c r="BB57" s="245"/>
    </row>
    <row r="58" spans="2:54" x14ac:dyDescent="0.25">
      <c r="AE58" s="245"/>
      <c r="AF58" s="245"/>
      <c r="AG58" s="245"/>
      <c r="AH58" s="245"/>
      <c r="AI58" s="245"/>
      <c r="AJ58" s="245"/>
      <c r="AK58" s="245"/>
      <c r="AL58" s="245"/>
      <c r="AM58" s="245"/>
      <c r="AN58" s="245"/>
      <c r="AO58" s="245"/>
      <c r="AP58" s="245"/>
      <c r="AQ58" s="245"/>
      <c r="AR58" s="245"/>
      <c r="AS58" s="245"/>
      <c r="AT58" s="245"/>
      <c r="AU58" s="245"/>
      <c r="AV58" s="245"/>
      <c r="AW58" s="245"/>
      <c r="AX58" s="245"/>
      <c r="AY58" s="245"/>
      <c r="AZ58" s="245"/>
      <c r="BA58" s="245"/>
      <c r="BB58" s="245"/>
    </row>
    <row r="59" spans="2:54" x14ac:dyDescent="0.25">
      <c r="AE59" s="245"/>
      <c r="AF59" s="245"/>
      <c r="AG59" s="245"/>
      <c r="AH59" s="245"/>
      <c r="AI59" s="245"/>
      <c r="AJ59" s="245"/>
      <c r="AK59" s="245"/>
      <c r="AL59" s="245"/>
      <c r="AM59" s="245"/>
      <c r="AN59" s="245"/>
      <c r="AO59" s="245"/>
      <c r="AP59" s="245"/>
      <c r="AQ59" s="245"/>
      <c r="AR59" s="245"/>
      <c r="AS59" s="245"/>
      <c r="AT59" s="245"/>
      <c r="AU59" s="245"/>
      <c r="AV59" s="245"/>
      <c r="AW59" s="245"/>
      <c r="AX59" s="245"/>
      <c r="AY59" s="245"/>
      <c r="AZ59" s="245"/>
      <c r="BA59" s="245"/>
      <c r="BB59" s="245"/>
    </row>
    <row r="60" spans="2:54" x14ac:dyDescent="0.25">
      <c r="AE60" s="245"/>
    </row>
  </sheetData>
  <mergeCells count="56">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AV5:AW5"/>
    <mergeCell ref="AX5:AY5"/>
    <mergeCell ref="AZ5:BA5"/>
    <mergeCell ref="BB5:BC5"/>
    <mergeCell ref="A16:A18"/>
    <mergeCell ref="B17:C17"/>
    <mergeCell ref="D17:E17"/>
    <mergeCell ref="F17:G17"/>
    <mergeCell ref="H17:I17"/>
    <mergeCell ref="J17:K17"/>
    <mergeCell ref="AJ5:AK5"/>
    <mergeCell ref="AL5:AM5"/>
    <mergeCell ref="AN5:AO5"/>
    <mergeCell ref="AP5:AQ5"/>
    <mergeCell ref="AR5:AS5"/>
    <mergeCell ref="AT5:AU5"/>
    <mergeCell ref="AH17:AI17"/>
    <mergeCell ref="L17:M17"/>
    <mergeCell ref="N17:O17"/>
    <mergeCell ref="P17:Q17"/>
    <mergeCell ref="R17:S17"/>
    <mergeCell ref="T17:U17"/>
    <mergeCell ref="V17:W17"/>
    <mergeCell ref="X17:Y17"/>
    <mergeCell ref="Z17:AA17"/>
    <mergeCell ref="AB17:AC17"/>
    <mergeCell ref="AD17:AE17"/>
    <mergeCell ref="AF17:AG17"/>
    <mergeCell ref="AV17:AW17"/>
    <mergeCell ref="AX17:AY17"/>
    <mergeCell ref="AZ17:BA17"/>
    <mergeCell ref="BB17:BC17"/>
    <mergeCell ref="AJ17:AK17"/>
    <mergeCell ref="AL17:AM17"/>
    <mergeCell ref="AN17:AO17"/>
    <mergeCell ref="AP17:AQ17"/>
    <mergeCell ref="AR17:AS17"/>
    <mergeCell ref="AT17:AU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46E7-41A0-4FCD-A96F-1CCC3D70DE9E}">
  <dimension ref="A1:N8"/>
  <sheetViews>
    <sheetView showGridLines="0" zoomScale="80" zoomScaleNormal="80" workbookViewId="0"/>
  </sheetViews>
  <sheetFormatPr defaultColWidth="8.7109375" defaultRowHeight="15.75" x14ac:dyDescent="0.25"/>
  <cols>
    <col min="1" max="1" width="37.42578125" style="87" customWidth="1"/>
    <col min="2" max="14" width="12.7109375" style="87" customWidth="1"/>
    <col min="15" max="15" width="11" style="87" bestFit="1" customWidth="1"/>
    <col min="16" max="16384" width="8.7109375" style="87"/>
  </cols>
  <sheetData>
    <row r="1" spans="1:14" x14ac:dyDescent="0.25">
      <c r="A1" s="235" t="s">
        <v>878</v>
      </c>
    </row>
    <row r="2" spans="1:14" ht="16.5" thickBot="1" x14ac:dyDescent="0.3"/>
    <row r="3" spans="1:14" x14ac:dyDescent="0.25">
      <c r="A3" s="29"/>
      <c r="B3" s="265">
        <v>44440</v>
      </c>
      <c r="C3" s="266">
        <v>44470</v>
      </c>
      <c r="D3" s="266">
        <v>44501</v>
      </c>
      <c r="E3" s="266">
        <v>44531</v>
      </c>
      <c r="F3" s="266">
        <v>44562</v>
      </c>
      <c r="G3" s="266">
        <v>44593</v>
      </c>
      <c r="H3" s="266">
        <v>44621</v>
      </c>
      <c r="I3" s="267">
        <v>44652</v>
      </c>
      <c r="J3" s="267">
        <v>44682</v>
      </c>
      <c r="K3" s="267">
        <v>44713</v>
      </c>
      <c r="L3" s="267">
        <v>44743</v>
      </c>
      <c r="M3" s="266">
        <v>44774</v>
      </c>
      <c r="N3" s="268">
        <v>44805</v>
      </c>
    </row>
    <row r="4" spans="1:14" x14ac:dyDescent="0.25">
      <c r="A4" s="269" t="s">
        <v>879</v>
      </c>
      <c r="B4" s="270">
        <v>27780</v>
      </c>
      <c r="C4" s="270">
        <v>21874</v>
      </c>
      <c r="D4" s="270">
        <v>27586</v>
      </c>
      <c r="E4" s="270">
        <v>28069</v>
      </c>
      <c r="F4" s="270">
        <v>23981</v>
      </c>
      <c r="G4" s="270">
        <v>25019</v>
      </c>
      <c r="H4" s="270">
        <v>25132</v>
      </c>
      <c r="I4" s="271">
        <v>18479</v>
      </c>
      <c r="J4" s="271">
        <v>16707</v>
      </c>
      <c r="K4" s="271">
        <v>18321</v>
      </c>
      <c r="L4" s="271">
        <v>15563</v>
      </c>
      <c r="M4" s="270">
        <v>15108</v>
      </c>
      <c r="N4" s="272">
        <v>11295</v>
      </c>
    </row>
    <row r="5" spans="1:14" x14ac:dyDescent="0.25">
      <c r="A5" s="269" t="s">
        <v>880</v>
      </c>
      <c r="B5" s="270">
        <v>959</v>
      </c>
      <c r="C5" s="270">
        <v>1084</v>
      </c>
      <c r="D5" s="270">
        <v>1198</v>
      </c>
      <c r="E5" s="270">
        <v>1080</v>
      </c>
      <c r="F5" s="270">
        <v>724</v>
      </c>
      <c r="G5" s="270">
        <v>2151</v>
      </c>
      <c r="H5" s="270">
        <v>3186</v>
      </c>
      <c r="I5" s="271">
        <v>2424</v>
      </c>
      <c r="J5" s="271">
        <v>2719</v>
      </c>
      <c r="K5" s="271">
        <v>3451</v>
      </c>
      <c r="L5" s="271">
        <v>3070</v>
      </c>
      <c r="M5" s="270">
        <v>3398</v>
      </c>
      <c r="N5" s="272">
        <v>2400</v>
      </c>
    </row>
    <row r="6" spans="1:14" x14ac:dyDescent="0.25">
      <c r="A6" s="269" t="s">
        <v>881</v>
      </c>
      <c r="B6" s="273">
        <f t="shared" ref="B6:N6" si="0">IF(ISERROR(B5/B4),0,B5/B4)</f>
        <v>3.4521238300935925E-2</v>
      </c>
      <c r="C6" s="273">
        <f t="shared" si="0"/>
        <v>4.9556551156624301E-2</v>
      </c>
      <c r="D6" s="273">
        <f t="shared" si="0"/>
        <v>4.3427825708692816E-2</v>
      </c>
      <c r="E6" s="273">
        <f t="shared" si="0"/>
        <v>3.8476611208094341E-2</v>
      </c>
      <c r="F6" s="273">
        <f t="shared" si="0"/>
        <v>3.0190567532629997E-2</v>
      </c>
      <c r="G6" s="273">
        <f t="shared" si="0"/>
        <v>8.5974659258963193E-2</v>
      </c>
      <c r="H6" s="273">
        <f t="shared" si="0"/>
        <v>0.12677065096291582</v>
      </c>
      <c r="I6" s="274">
        <f t="shared" si="0"/>
        <v>0.13117592943341089</v>
      </c>
      <c r="J6" s="274">
        <f t="shared" si="0"/>
        <v>0.16274615430657807</v>
      </c>
      <c r="K6" s="274">
        <f t="shared" si="0"/>
        <v>0.18836308061787022</v>
      </c>
      <c r="L6" s="274">
        <f t="shared" si="0"/>
        <v>0.19726273854655271</v>
      </c>
      <c r="M6" s="273">
        <f t="shared" si="0"/>
        <v>0.22491395287265026</v>
      </c>
      <c r="N6" s="275">
        <f t="shared" si="0"/>
        <v>0.21248339973439576</v>
      </c>
    </row>
    <row r="7" spans="1:14" x14ac:dyDescent="0.25">
      <c r="A7" s="269" t="s">
        <v>882</v>
      </c>
      <c r="B7" s="270">
        <v>6007.2916666666697</v>
      </c>
      <c r="C7" s="270">
        <v>6734.7222222222199</v>
      </c>
      <c r="D7" s="270">
        <v>7911.4238410595999</v>
      </c>
      <c r="E7" s="270">
        <v>7630.1305970149297</v>
      </c>
      <c r="F7" s="270">
        <v>6620.3703703703704</v>
      </c>
      <c r="G7" s="270">
        <v>3941.7244367417702</v>
      </c>
      <c r="H7" s="270">
        <v>3840.0842514582</v>
      </c>
      <c r="I7" s="271">
        <v>4848.4527342094098</v>
      </c>
      <c r="J7" s="271">
        <v>5439.1628236963497</v>
      </c>
      <c r="K7" s="271">
        <v>4753.0787104269502</v>
      </c>
      <c r="L7" s="271">
        <v>5433.4336342360402</v>
      </c>
      <c r="M7" s="270">
        <v>5305.2949640287798</v>
      </c>
      <c r="N7" s="272">
        <v>5614.06844106464</v>
      </c>
    </row>
    <row r="8" spans="1:14" ht="16.5" thickBot="1" x14ac:dyDescent="0.3">
      <c r="A8" s="276" t="s">
        <v>883</v>
      </c>
      <c r="B8" s="277">
        <v>56.079249217935299</v>
      </c>
      <c r="C8" s="277">
        <v>62.880073800738003</v>
      </c>
      <c r="D8" s="277">
        <v>67.561769616026695</v>
      </c>
      <c r="E8" s="277">
        <v>69.768518518518505</v>
      </c>
      <c r="F8" s="277">
        <v>63.266574585635297</v>
      </c>
      <c r="G8" s="277">
        <v>45.702463970246399</v>
      </c>
      <c r="H8" s="277">
        <v>39.064971751412401</v>
      </c>
      <c r="I8" s="278">
        <v>41.408003300330002</v>
      </c>
      <c r="J8" s="278">
        <v>41.659433615299697</v>
      </c>
      <c r="K8" s="278">
        <v>38.941756012749899</v>
      </c>
      <c r="L8" s="278">
        <v>43.504234527687302</v>
      </c>
      <c r="M8" s="277">
        <v>43.195409064155399</v>
      </c>
      <c r="N8" s="279">
        <v>44.886666666666699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C672-99D3-47B3-91FD-A77B7EA94002}">
  <dimension ref="A1:F118"/>
  <sheetViews>
    <sheetView showGridLines="0" zoomScale="80" zoomScaleNormal="80" workbookViewId="0"/>
  </sheetViews>
  <sheetFormatPr defaultRowHeight="15" x14ac:dyDescent="0.25"/>
  <cols>
    <col min="1" max="1" width="32" customWidth="1"/>
    <col min="2" max="2" width="11.140625" customWidth="1"/>
    <col min="3" max="3" width="10.85546875" customWidth="1"/>
  </cols>
  <sheetData>
    <row r="1" spans="1:3" ht="15.75" x14ac:dyDescent="0.25">
      <c r="A1" s="235" t="s">
        <v>884</v>
      </c>
    </row>
    <row r="3" spans="1:3" ht="16.5" thickBot="1" x14ac:dyDescent="0.3">
      <c r="A3" s="235" t="s">
        <v>885</v>
      </c>
      <c r="B3" s="87"/>
      <c r="C3" s="87"/>
    </row>
    <row r="4" spans="1:3" ht="15.75" x14ac:dyDescent="0.25">
      <c r="A4" s="29" t="s">
        <v>847</v>
      </c>
      <c r="B4" s="280" t="s">
        <v>886</v>
      </c>
    </row>
    <row r="5" spans="1:3" ht="15.75" x14ac:dyDescent="0.25">
      <c r="A5" s="269" t="s">
        <v>887</v>
      </c>
      <c r="B5" s="281">
        <v>1</v>
      </c>
    </row>
    <row r="6" spans="1:3" ht="15.75" x14ac:dyDescent="0.25">
      <c r="A6" s="269" t="s">
        <v>888</v>
      </c>
      <c r="B6" s="281">
        <v>2</v>
      </c>
    </row>
    <row r="7" spans="1:3" ht="15.75" x14ac:dyDescent="0.25">
      <c r="A7" s="269" t="s">
        <v>117</v>
      </c>
      <c r="B7" s="281">
        <v>1</v>
      </c>
    </row>
    <row r="8" spans="1:3" ht="15.75" x14ac:dyDescent="0.25">
      <c r="A8" s="269" t="s">
        <v>848</v>
      </c>
      <c r="B8" s="281">
        <v>218</v>
      </c>
    </row>
    <row r="9" spans="1:3" ht="16.5" thickBot="1" x14ac:dyDescent="0.3">
      <c r="A9" s="276" t="s">
        <v>889</v>
      </c>
      <c r="B9" s="282">
        <v>133</v>
      </c>
    </row>
    <row r="11" spans="1:3" ht="16.5" thickBot="1" x14ac:dyDescent="0.3">
      <c r="A11" s="235" t="s">
        <v>890</v>
      </c>
      <c r="B11" s="87"/>
    </row>
    <row r="12" spans="1:3" ht="15.75" x14ac:dyDescent="0.25">
      <c r="A12" s="29" t="s">
        <v>847</v>
      </c>
      <c r="B12" s="280" t="s">
        <v>891</v>
      </c>
    </row>
    <row r="13" spans="1:3" ht="15.75" x14ac:dyDescent="0.25">
      <c r="A13" s="269" t="s">
        <v>887</v>
      </c>
      <c r="B13" s="281">
        <v>8</v>
      </c>
    </row>
    <row r="14" spans="1:3" ht="15.75" x14ac:dyDescent="0.25">
      <c r="A14" s="269" t="s">
        <v>888</v>
      </c>
      <c r="B14" s="281">
        <v>16</v>
      </c>
    </row>
    <row r="15" spans="1:3" ht="15.75" x14ac:dyDescent="0.25">
      <c r="A15" s="269" t="s">
        <v>117</v>
      </c>
      <c r="B15" s="281">
        <v>14</v>
      </c>
    </row>
    <row r="16" spans="1:3" ht="15.75" x14ac:dyDescent="0.25">
      <c r="A16" s="269" t="s">
        <v>848</v>
      </c>
      <c r="B16" s="281">
        <v>110</v>
      </c>
    </row>
    <row r="17" spans="1:2" ht="16.5" thickBot="1" x14ac:dyDescent="0.3">
      <c r="A17" s="276" t="s">
        <v>889</v>
      </c>
      <c r="B17" s="282">
        <v>120</v>
      </c>
    </row>
    <row r="18" spans="1:2" ht="15.75" x14ac:dyDescent="0.25">
      <c r="B18" s="283"/>
    </row>
    <row r="19" spans="1:2" ht="16.5" thickBot="1" x14ac:dyDescent="0.3">
      <c r="A19" s="235" t="s">
        <v>892</v>
      </c>
      <c r="B19" s="87"/>
    </row>
    <row r="20" spans="1:2" ht="15.75" x14ac:dyDescent="0.25">
      <c r="A20" s="29" t="s">
        <v>847</v>
      </c>
      <c r="B20" s="280" t="s">
        <v>135</v>
      </c>
    </row>
    <row r="21" spans="1:2" ht="15.75" x14ac:dyDescent="0.25">
      <c r="A21" s="269" t="s">
        <v>887</v>
      </c>
      <c r="B21" s="272">
        <v>0</v>
      </c>
    </row>
    <row r="22" spans="1:2" ht="15.75" x14ac:dyDescent="0.25">
      <c r="A22" s="269" t="s">
        <v>888</v>
      </c>
      <c r="B22" s="272">
        <v>0</v>
      </c>
    </row>
    <row r="23" spans="1:2" ht="15.75" x14ac:dyDescent="0.25">
      <c r="A23" s="269" t="s">
        <v>117</v>
      </c>
      <c r="B23" s="272">
        <v>0</v>
      </c>
    </row>
    <row r="24" spans="1:2" ht="15.75" x14ac:dyDescent="0.25">
      <c r="A24" s="269" t="s">
        <v>848</v>
      </c>
      <c r="B24" s="272">
        <v>74</v>
      </c>
    </row>
    <row r="25" spans="1:2" ht="16.5" thickBot="1" x14ac:dyDescent="0.3">
      <c r="A25" s="276" t="s">
        <v>889</v>
      </c>
      <c r="B25" s="284">
        <v>45</v>
      </c>
    </row>
    <row r="26" spans="1:2" ht="15.75" x14ac:dyDescent="0.25">
      <c r="B26" s="283"/>
    </row>
    <row r="27" spans="1:2" ht="16.5" thickBot="1" x14ac:dyDescent="0.3">
      <c r="A27" s="235" t="s">
        <v>893</v>
      </c>
      <c r="B27" s="87"/>
    </row>
    <row r="28" spans="1:2" ht="15.75" x14ac:dyDescent="0.25">
      <c r="A28" s="29" t="s">
        <v>847</v>
      </c>
      <c r="B28" s="280" t="s">
        <v>886</v>
      </c>
    </row>
    <row r="29" spans="1:2" ht="15.75" x14ac:dyDescent="0.25">
      <c r="A29" s="269" t="s">
        <v>887</v>
      </c>
      <c r="B29" s="281">
        <v>21</v>
      </c>
    </row>
    <row r="30" spans="1:2" ht="15.75" x14ac:dyDescent="0.25">
      <c r="A30" s="269" t="s">
        <v>888</v>
      </c>
      <c r="B30" s="281">
        <v>8</v>
      </c>
    </row>
    <row r="31" spans="1:2" ht="15.75" x14ac:dyDescent="0.25">
      <c r="A31" s="269" t="s">
        <v>117</v>
      </c>
      <c r="B31" s="281">
        <v>4</v>
      </c>
    </row>
    <row r="32" spans="1:2" ht="15.75" x14ac:dyDescent="0.25">
      <c r="A32" s="269" t="s">
        <v>848</v>
      </c>
      <c r="B32" s="281">
        <v>3</v>
      </c>
    </row>
    <row r="33" spans="1:2" ht="16.5" thickBot="1" x14ac:dyDescent="0.3">
      <c r="A33" s="276" t="s">
        <v>889</v>
      </c>
      <c r="B33" s="272">
        <v>0</v>
      </c>
    </row>
    <row r="35" spans="1:2" ht="16.5" thickBot="1" x14ac:dyDescent="0.3">
      <c r="A35" s="235" t="s">
        <v>894</v>
      </c>
      <c r="B35" s="87"/>
    </row>
    <row r="36" spans="1:2" ht="15.75" x14ac:dyDescent="0.25">
      <c r="A36" s="29" t="s">
        <v>847</v>
      </c>
      <c r="B36" s="280" t="s">
        <v>891</v>
      </c>
    </row>
    <row r="37" spans="1:2" ht="15.75" x14ac:dyDescent="0.25">
      <c r="A37" s="269" t="s">
        <v>887</v>
      </c>
      <c r="B37" s="281">
        <v>8</v>
      </c>
    </row>
    <row r="38" spans="1:2" ht="15.75" x14ac:dyDescent="0.25">
      <c r="A38" s="269" t="s">
        <v>888</v>
      </c>
      <c r="B38" s="281">
        <v>5</v>
      </c>
    </row>
    <row r="39" spans="1:2" ht="15.75" x14ac:dyDescent="0.25">
      <c r="A39" s="269" t="s">
        <v>117</v>
      </c>
      <c r="B39" s="281">
        <v>4</v>
      </c>
    </row>
    <row r="40" spans="1:2" ht="15.75" x14ac:dyDescent="0.25">
      <c r="A40" s="269" t="s">
        <v>848</v>
      </c>
      <c r="B40" s="281">
        <v>1</v>
      </c>
    </row>
    <row r="41" spans="1:2" ht="16.5" thickBot="1" x14ac:dyDescent="0.3">
      <c r="A41" s="276" t="s">
        <v>889</v>
      </c>
      <c r="B41" s="272">
        <v>0</v>
      </c>
    </row>
    <row r="42" spans="1:2" ht="15.75" x14ac:dyDescent="0.25">
      <c r="B42" s="283"/>
    </row>
    <row r="43" spans="1:2" ht="16.5" thickBot="1" x14ac:dyDescent="0.3">
      <c r="A43" s="235" t="s">
        <v>895</v>
      </c>
      <c r="B43" s="87"/>
    </row>
    <row r="44" spans="1:2" ht="15.75" x14ac:dyDescent="0.25">
      <c r="A44" s="29" t="s">
        <v>847</v>
      </c>
      <c r="B44" s="280" t="s">
        <v>135</v>
      </c>
    </row>
    <row r="45" spans="1:2" ht="15.75" x14ac:dyDescent="0.25">
      <c r="A45" s="269" t="s">
        <v>887</v>
      </c>
      <c r="B45" s="272">
        <v>1</v>
      </c>
    </row>
    <row r="46" spans="1:2" ht="15.75" x14ac:dyDescent="0.25">
      <c r="A46" s="269" t="s">
        <v>888</v>
      </c>
      <c r="B46" s="272">
        <v>1</v>
      </c>
    </row>
    <row r="47" spans="1:2" ht="15.75" x14ac:dyDescent="0.25">
      <c r="A47" s="269" t="s">
        <v>117</v>
      </c>
      <c r="B47" s="272">
        <v>0</v>
      </c>
    </row>
    <row r="48" spans="1:2" ht="15.75" x14ac:dyDescent="0.25">
      <c r="A48" s="269" t="s">
        <v>848</v>
      </c>
      <c r="B48" s="272">
        <v>0</v>
      </c>
    </row>
    <row r="49" spans="1:2" ht="16.5" thickBot="1" x14ac:dyDescent="0.3">
      <c r="A49" s="276" t="s">
        <v>889</v>
      </c>
      <c r="B49" s="284">
        <v>0</v>
      </c>
    </row>
    <row r="50" spans="1:2" ht="15.75" x14ac:dyDescent="0.25">
      <c r="B50" s="283"/>
    </row>
    <row r="51" spans="1:2" ht="16.5" thickBot="1" x14ac:dyDescent="0.3">
      <c r="A51" s="235" t="s">
        <v>896</v>
      </c>
      <c r="B51" s="87"/>
    </row>
    <row r="52" spans="1:2" ht="15.75" x14ac:dyDescent="0.25">
      <c r="A52" s="29" t="s">
        <v>847</v>
      </c>
      <c r="B52" s="280" t="s">
        <v>886</v>
      </c>
    </row>
    <row r="53" spans="1:2" ht="15.75" x14ac:dyDescent="0.25">
      <c r="A53" s="269" t="s">
        <v>887</v>
      </c>
      <c r="B53" s="281">
        <v>24552</v>
      </c>
    </row>
    <row r="54" spans="1:2" ht="15.75" x14ac:dyDescent="0.25">
      <c r="A54" s="269" t="s">
        <v>888</v>
      </c>
      <c r="B54" s="281">
        <v>22987</v>
      </c>
    </row>
    <row r="55" spans="1:2" ht="15.75" x14ac:dyDescent="0.25">
      <c r="A55" s="269" t="s">
        <v>117</v>
      </c>
      <c r="B55" s="281">
        <v>16194</v>
      </c>
    </row>
    <row r="56" spans="1:2" ht="15.75" x14ac:dyDescent="0.25">
      <c r="A56" s="269" t="s">
        <v>848</v>
      </c>
      <c r="B56" s="281">
        <v>8312</v>
      </c>
    </row>
    <row r="57" spans="1:2" ht="16.5" thickBot="1" x14ac:dyDescent="0.3">
      <c r="A57" s="276" t="s">
        <v>889</v>
      </c>
      <c r="B57" s="282">
        <v>3225</v>
      </c>
    </row>
    <row r="59" spans="1:2" ht="16.5" thickBot="1" x14ac:dyDescent="0.3">
      <c r="A59" s="235" t="s">
        <v>897</v>
      </c>
      <c r="B59" s="87"/>
    </row>
    <row r="60" spans="1:2" ht="15.75" x14ac:dyDescent="0.25">
      <c r="A60" s="29" t="s">
        <v>847</v>
      </c>
      <c r="B60" s="280" t="s">
        <v>891</v>
      </c>
    </row>
    <row r="61" spans="1:2" ht="15.75" x14ac:dyDescent="0.25">
      <c r="A61" s="269" t="s">
        <v>887</v>
      </c>
      <c r="B61" s="281">
        <v>25683</v>
      </c>
    </row>
    <row r="62" spans="1:2" ht="15.75" x14ac:dyDescent="0.25">
      <c r="A62" s="269" t="s">
        <v>888</v>
      </c>
      <c r="B62" s="281">
        <v>24197</v>
      </c>
    </row>
    <row r="63" spans="1:2" ht="15.75" x14ac:dyDescent="0.25">
      <c r="A63" s="269" t="s">
        <v>117</v>
      </c>
      <c r="B63" s="281">
        <v>17500</v>
      </c>
    </row>
    <row r="64" spans="1:2" ht="15.75" x14ac:dyDescent="0.25">
      <c r="A64" s="269" t="s">
        <v>848</v>
      </c>
      <c r="B64" s="281">
        <v>8870</v>
      </c>
    </row>
    <row r="65" spans="1:6" ht="16.5" thickBot="1" x14ac:dyDescent="0.3">
      <c r="A65" s="276" t="s">
        <v>889</v>
      </c>
      <c r="B65" s="282">
        <v>3493</v>
      </c>
    </row>
    <row r="66" spans="1:6" ht="15.75" x14ac:dyDescent="0.25">
      <c r="B66" s="283"/>
    </row>
    <row r="67" spans="1:6" ht="16.5" thickBot="1" x14ac:dyDescent="0.3">
      <c r="A67" s="235" t="s">
        <v>898</v>
      </c>
      <c r="B67" s="87"/>
    </row>
    <row r="68" spans="1:6" ht="15.75" x14ac:dyDescent="0.25">
      <c r="A68" s="29" t="s">
        <v>847</v>
      </c>
      <c r="B68" s="280" t="s">
        <v>135</v>
      </c>
    </row>
    <row r="69" spans="1:6" ht="15.75" x14ac:dyDescent="0.25">
      <c r="A69" s="269" t="s">
        <v>887</v>
      </c>
      <c r="B69" s="272">
        <v>13639</v>
      </c>
    </row>
    <row r="70" spans="1:6" ht="15.75" x14ac:dyDescent="0.25">
      <c r="A70" s="269" t="s">
        <v>888</v>
      </c>
      <c r="B70" s="272">
        <v>13263</v>
      </c>
    </row>
    <row r="71" spans="1:6" ht="15.75" x14ac:dyDescent="0.25">
      <c r="A71" s="269" t="s">
        <v>117</v>
      </c>
      <c r="B71" s="272">
        <v>11218</v>
      </c>
    </row>
    <row r="72" spans="1:6" ht="15.75" x14ac:dyDescent="0.25">
      <c r="A72" s="269" t="s">
        <v>848</v>
      </c>
      <c r="B72" s="272">
        <v>5523</v>
      </c>
    </row>
    <row r="73" spans="1:6" ht="16.5" thickBot="1" x14ac:dyDescent="0.3">
      <c r="A73" s="276" t="s">
        <v>889</v>
      </c>
      <c r="B73" s="284">
        <v>2273</v>
      </c>
    </row>
    <row r="74" spans="1:6" ht="15.75" x14ac:dyDescent="0.25">
      <c r="B74" s="283"/>
    </row>
    <row r="75" spans="1:6" ht="16.5" thickBot="1" x14ac:dyDescent="0.3">
      <c r="A75" s="235" t="s">
        <v>899</v>
      </c>
      <c r="B75" s="87"/>
    </row>
    <row r="76" spans="1:6" ht="31.5" x14ac:dyDescent="0.25">
      <c r="A76" s="29" t="s">
        <v>900</v>
      </c>
      <c r="B76" s="265" t="s">
        <v>887</v>
      </c>
      <c r="C76" s="265" t="s">
        <v>888</v>
      </c>
      <c r="D76" s="265" t="s">
        <v>117</v>
      </c>
      <c r="E76" s="265" t="s">
        <v>848</v>
      </c>
      <c r="F76" s="280" t="s">
        <v>901</v>
      </c>
    </row>
    <row r="77" spans="1:6" ht="15.75" x14ac:dyDescent="0.25">
      <c r="A77" s="269" t="s">
        <v>902</v>
      </c>
      <c r="B77" s="285">
        <v>0</v>
      </c>
      <c r="C77" s="285">
        <v>0</v>
      </c>
      <c r="D77" s="285">
        <v>0</v>
      </c>
      <c r="E77" s="270">
        <v>10</v>
      </c>
      <c r="F77" s="272">
        <v>14</v>
      </c>
    </row>
    <row r="78" spans="1:6" ht="15.75" x14ac:dyDescent="0.25">
      <c r="A78" s="269" t="s">
        <v>903</v>
      </c>
      <c r="B78" s="270">
        <v>10119</v>
      </c>
      <c r="C78" s="270">
        <v>9164</v>
      </c>
      <c r="D78" s="270">
        <v>6123</v>
      </c>
      <c r="E78" s="270">
        <v>5270</v>
      </c>
      <c r="F78" s="272">
        <v>3973</v>
      </c>
    </row>
    <row r="79" spans="1:6" ht="15.75" x14ac:dyDescent="0.25">
      <c r="A79" s="269" t="s">
        <v>904</v>
      </c>
      <c r="B79" s="285">
        <v>0</v>
      </c>
      <c r="C79" s="285">
        <v>0</v>
      </c>
      <c r="D79" s="285">
        <v>0</v>
      </c>
      <c r="E79" s="270">
        <v>1303</v>
      </c>
      <c r="F79" s="272">
        <v>2930</v>
      </c>
    </row>
    <row r="80" spans="1:6" ht="15.75" x14ac:dyDescent="0.25">
      <c r="A80" s="269" t="s">
        <v>905</v>
      </c>
      <c r="B80" s="270">
        <v>13597</v>
      </c>
      <c r="C80" s="270">
        <v>13716</v>
      </c>
      <c r="D80" s="270">
        <v>9950</v>
      </c>
      <c r="E80" s="270">
        <v>10790</v>
      </c>
      <c r="F80" s="272">
        <v>10486</v>
      </c>
    </row>
    <row r="81" spans="1:6" ht="15.75" x14ac:dyDescent="0.25">
      <c r="A81" s="269" t="s">
        <v>906</v>
      </c>
      <c r="B81" s="270">
        <v>53</v>
      </c>
      <c r="C81" s="270">
        <v>34</v>
      </c>
      <c r="D81" s="270">
        <v>36</v>
      </c>
      <c r="E81" s="270">
        <v>11</v>
      </c>
      <c r="F81" s="272">
        <v>12</v>
      </c>
    </row>
    <row r="82" spans="1:6" ht="15.75" x14ac:dyDescent="0.25">
      <c r="A82" s="269" t="s">
        <v>907</v>
      </c>
      <c r="B82" s="270">
        <v>637</v>
      </c>
      <c r="C82" s="270">
        <v>823</v>
      </c>
      <c r="D82" s="270">
        <v>543</v>
      </c>
      <c r="E82" s="270">
        <v>2222</v>
      </c>
      <c r="F82" s="272">
        <v>3561</v>
      </c>
    </row>
    <row r="83" spans="1:6" ht="15.75" x14ac:dyDescent="0.25">
      <c r="A83" s="269" t="s">
        <v>908</v>
      </c>
      <c r="B83" s="270">
        <v>236</v>
      </c>
      <c r="C83" s="270">
        <v>132</v>
      </c>
      <c r="D83" s="270">
        <v>105</v>
      </c>
      <c r="E83" s="270">
        <v>52</v>
      </c>
      <c r="F83" s="272">
        <v>27</v>
      </c>
    </row>
    <row r="84" spans="1:6" ht="15.75" x14ac:dyDescent="0.25">
      <c r="A84" s="269" t="s">
        <v>909</v>
      </c>
      <c r="B84" s="270">
        <v>81</v>
      </c>
      <c r="C84" s="270">
        <v>40</v>
      </c>
      <c r="D84" s="270">
        <v>29</v>
      </c>
      <c r="E84" s="270">
        <v>12</v>
      </c>
      <c r="F84" s="272">
        <v>1</v>
      </c>
    </row>
    <row r="85" spans="1:6" ht="15.75" x14ac:dyDescent="0.25">
      <c r="A85" s="269" t="s">
        <v>910</v>
      </c>
      <c r="B85" s="270">
        <v>134</v>
      </c>
      <c r="C85" s="270">
        <v>82</v>
      </c>
      <c r="D85" s="270">
        <v>72</v>
      </c>
      <c r="E85" s="270">
        <v>29</v>
      </c>
      <c r="F85" s="272">
        <v>9</v>
      </c>
    </row>
    <row r="86" spans="1:6" ht="15.75" x14ac:dyDescent="0.25">
      <c r="A86" s="269" t="s">
        <v>911</v>
      </c>
      <c r="B86" s="270">
        <v>27</v>
      </c>
      <c r="C86" s="270">
        <v>19</v>
      </c>
      <c r="D86" s="270">
        <v>17</v>
      </c>
      <c r="E86" s="270">
        <v>7</v>
      </c>
      <c r="F86" s="272">
        <v>2</v>
      </c>
    </row>
    <row r="87" spans="1:6" ht="15.75" x14ac:dyDescent="0.25">
      <c r="A87" s="269" t="s">
        <v>912</v>
      </c>
      <c r="B87" s="285">
        <v>0</v>
      </c>
      <c r="C87" s="285">
        <v>0</v>
      </c>
      <c r="D87" s="285">
        <v>0</v>
      </c>
      <c r="E87" s="270">
        <v>2452</v>
      </c>
      <c r="F87" s="272">
        <v>8770</v>
      </c>
    </row>
    <row r="88" spans="1:6" ht="16.5" thickBot="1" x14ac:dyDescent="0.3">
      <c r="A88" s="276" t="s">
        <v>913</v>
      </c>
      <c r="B88" s="286">
        <v>51</v>
      </c>
      <c r="C88" s="286">
        <v>32</v>
      </c>
      <c r="D88" s="286">
        <v>14</v>
      </c>
      <c r="E88" s="286">
        <v>5</v>
      </c>
      <c r="F88" s="284">
        <v>15</v>
      </c>
    </row>
    <row r="90" spans="1:6" ht="16.5" thickBot="1" x14ac:dyDescent="0.3">
      <c r="A90" s="235" t="s">
        <v>914</v>
      </c>
      <c r="B90" s="87"/>
    </row>
    <row r="91" spans="1:6" ht="31.5" x14ac:dyDescent="0.25">
      <c r="A91" s="29" t="s">
        <v>900</v>
      </c>
      <c r="B91" s="265" t="s">
        <v>887</v>
      </c>
      <c r="C91" s="265" t="s">
        <v>888</v>
      </c>
      <c r="D91" s="265" t="s">
        <v>117</v>
      </c>
      <c r="E91" s="265" t="s">
        <v>848</v>
      </c>
      <c r="F91" s="280" t="s">
        <v>901</v>
      </c>
    </row>
    <row r="92" spans="1:6" ht="15.75" x14ac:dyDescent="0.25">
      <c r="A92" s="269" t="s">
        <v>902</v>
      </c>
      <c r="B92" s="285">
        <v>0</v>
      </c>
      <c r="C92" s="285">
        <v>0</v>
      </c>
      <c r="D92" s="285">
        <v>0</v>
      </c>
      <c r="E92" s="270">
        <v>10</v>
      </c>
      <c r="F92" s="272">
        <v>14</v>
      </c>
    </row>
    <row r="93" spans="1:6" ht="15.75" x14ac:dyDescent="0.25">
      <c r="A93" s="269" t="s">
        <v>903</v>
      </c>
      <c r="B93" s="270">
        <v>33169</v>
      </c>
      <c r="C93" s="270">
        <v>43408</v>
      </c>
      <c r="D93" s="270">
        <v>11108</v>
      </c>
      <c r="E93" s="270">
        <v>5137</v>
      </c>
      <c r="F93" s="272">
        <v>2451</v>
      </c>
    </row>
    <row r="94" spans="1:6" ht="15.75" x14ac:dyDescent="0.25">
      <c r="A94" s="269" t="s">
        <v>904</v>
      </c>
      <c r="B94" s="285">
        <v>0</v>
      </c>
      <c r="C94" s="285">
        <v>0</v>
      </c>
      <c r="D94" s="285">
        <v>0</v>
      </c>
      <c r="E94" s="270">
        <v>12331</v>
      </c>
      <c r="F94" s="272">
        <v>2728</v>
      </c>
    </row>
    <row r="95" spans="1:6" ht="15.75" x14ac:dyDescent="0.25">
      <c r="A95" s="269" t="s">
        <v>905</v>
      </c>
      <c r="B95" s="270">
        <v>62461</v>
      </c>
      <c r="C95" s="270">
        <v>104166</v>
      </c>
      <c r="D95" s="270">
        <v>16860</v>
      </c>
      <c r="E95" s="270">
        <v>13106</v>
      </c>
      <c r="F95" s="272">
        <v>4814</v>
      </c>
    </row>
    <row r="96" spans="1:6" ht="15.75" x14ac:dyDescent="0.25">
      <c r="A96" s="269" t="s">
        <v>906</v>
      </c>
      <c r="B96" s="270">
        <v>777</v>
      </c>
      <c r="C96" s="270">
        <v>371</v>
      </c>
      <c r="D96" s="270">
        <v>152</v>
      </c>
      <c r="E96" s="270">
        <v>384</v>
      </c>
      <c r="F96" s="272">
        <v>395</v>
      </c>
    </row>
    <row r="97" spans="1:6" ht="15.75" x14ac:dyDescent="0.25">
      <c r="A97" s="269" t="s">
        <v>907</v>
      </c>
      <c r="B97" s="270">
        <v>3428</v>
      </c>
      <c r="C97" s="270">
        <v>7893</v>
      </c>
      <c r="D97" s="270">
        <v>1467</v>
      </c>
      <c r="E97" s="270">
        <v>26920</v>
      </c>
      <c r="F97" s="272">
        <v>34287</v>
      </c>
    </row>
    <row r="98" spans="1:6" ht="15.75" x14ac:dyDescent="0.25">
      <c r="A98" s="269" t="s">
        <v>908</v>
      </c>
      <c r="B98" s="270">
        <v>290</v>
      </c>
      <c r="C98" s="270">
        <v>155</v>
      </c>
      <c r="D98" s="270">
        <v>129</v>
      </c>
      <c r="E98" s="270">
        <v>106</v>
      </c>
      <c r="F98" s="272">
        <v>194</v>
      </c>
    </row>
    <row r="99" spans="1:6" ht="15.75" x14ac:dyDescent="0.25">
      <c r="A99" s="269" t="s">
        <v>909</v>
      </c>
      <c r="B99" s="270">
        <v>113</v>
      </c>
      <c r="C99" s="270">
        <v>61</v>
      </c>
      <c r="D99" s="270">
        <v>39</v>
      </c>
      <c r="E99" s="270">
        <v>15</v>
      </c>
      <c r="F99" s="272">
        <v>3</v>
      </c>
    </row>
    <row r="100" spans="1:6" ht="15.75" x14ac:dyDescent="0.25">
      <c r="A100" s="269" t="s">
        <v>910</v>
      </c>
      <c r="B100" s="270">
        <v>121</v>
      </c>
      <c r="C100" s="270">
        <v>73</v>
      </c>
      <c r="D100" s="270">
        <v>68</v>
      </c>
      <c r="E100" s="270">
        <v>46</v>
      </c>
      <c r="F100" s="272">
        <v>34</v>
      </c>
    </row>
    <row r="101" spans="1:6" ht="15.75" x14ac:dyDescent="0.25">
      <c r="A101" s="269" t="s">
        <v>911</v>
      </c>
      <c r="B101" s="270">
        <v>41</v>
      </c>
      <c r="C101" s="270">
        <v>31</v>
      </c>
      <c r="D101" s="270">
        <v>21</v>
      </c>
      <c r="E101" s="270">
        <v>19</v>
      </c>
      <c r="F101" s="272">
        <v>50</v>
      </c>
    </row>
    <row r="102" spans="1:6" ht="15.75" x14ac:dyDescent="0.25">
      <c r="A102" s="269" t="s">
        <v>912</v>
      </c>
      <c r="B102" s="285">
        <v>0</v>
      </c>
      <c r="C102" s="285">
        <v>0</v>
      </c>
      <c r="D102" s="285">
        <v>0</v>
      </c>
      <c r="E102" s="270">
        <v>3823</v>
      </c>
      <c r="F102" s="272">
        <v>32712</v>
      </c>
    </row>
    <row r="103" spans="1:6" ht="16.5" thickBot="1" x14ac:dyDescent="0.3">
      <c r="A103" s="276" t="s">
        <v>913</v>
      </c>
      <c r="B103" s="286">
        <v>99</v>
      </c>
      <c r="C103" s="286">
        <v>83</v>
      </c>
      <c r="D103" s="286">
        <v>37</v>
      </c>
      <c r="E103" s="286">
        <v>43</v>
      </c>
      <c r="F103" s="284">
        <v>53</v>
      </c>
    </row>
    <row r="105" spans="1:6" ht="16.5" thickBot="1" x14ac:dyDescent="0.3">
      <c r="A105" s="235" t="s">
        <v>915</v>
      </c>
      <c r="B105" s="87"/>
    </row>
    <row r="106" spans="1:6" ht="31.5" x14ac:dyDescent="0.25">
      <c r="A106" s="29" t="s">
        <v>900</v>
      </c>
      <c r="B106" s="265" t="s">
        <v>887</v>
      </c>
      <c r="C106" s="265" t="s">
        <v>888</v>
      </c>
      <c r="D106" s="265" t="s">
        <v>117</v>
      </c>
      <c r="E106" s="265" t="s">
        <v>848</v>
      </c>
      <c r="F106" s="280" t="s">
        <v>901</v>
      </c>
    </row>
    <row r="107" spans="1:6" ht="15.75" x14ac:dyDescent="0.25">
      <c r="A107" s="269" t="s">
        <v>902</v>
      </c>
      <c r="B107" s="285">
        <v>0</v>
      </c>
      <c r="C107" s="285">
        <v>0</v>
      </c>
      <c r="D107" s="285">
        <v>0</v>
      </c>
      <c r="E107" s="270">
        <v>0</v>
      </c>
      <c r="F107" s="272">
        <v>1</v>
      </c>
    </row>
    <row r="108" spans="1:6" ht="15.75" x14ac:dyDescent="0.25">
      <c r="A108" s="269" t="s">
        <v>903</v>
      </c>
      <c r="B108" s="270">
        <v>15445</v>
      </c>
      <c r="C108" s="270">
        <v>18981</v>
      </c>
      <c r="D108" s="270">
        <v>12590</v>
      </c>
      <c r="E108" s="270">
        <v>2872</v>
      </c>
      <c r="F108" s="272">
        <v>2725</v>
      </c>
    </row>
    <row r="109" spans="1:6" ht="15.75" x14ac:dyDescent="0.25">
      <c r="A109" s="269" t="s">
        <v>904</v>
      </c>
      <c r="B109" s="285">
        <v>0</v>
      </c>
      <c r="C109" s="285">
        <v>0</v>
      </c>
      <c r="D109" s="285">
        <v>0</v>
      </c>
      <c r="E109" s="270">
        <v>16</v>
      </c>
      <c r="F109" s="272">
        <v>1164</v>
      </c>
    </row>
    <row r="110" spans="1:6" ht="15.75" x14ac:dyDescent="0.25">
      <c r="A110" s="269" t="s">
        <v>905</v>
      </c>
      <c r="B110" s="270">
        <v>28894</v>
      </c>
      <c r="C110" s="270">
        <v>41800</v>
      </c>
      <c r="D110" s="270">
        <v>21139</v>
      </c>
      <c r="E110" s="270">
        <v>4904</v>
      </c>
      <c r="F110" s="272">
        <v>2399</v>
      </c>
    </row>
    <row r="111" spans="1:6" ht="15.75" x14ac:dyDescent="0.25">
      <c r="A111" s="269" t="s">
        <v>906</v>
      </c>
      <c r="B111" s="270">
        <v>45</v>
      </c>
      <c r="C111" s="270">
        <v>162</v>
      </c>
      <c r="D111" s="270">
        <v>97</v>
      </c>
      <c r="E111" s="270">
        <v>23</v>
      </c>
      <c r="F111" s="272">
        <v>14</v>
      </c>
    </row>
    <row r="112" spans="1:6" ht="15.75" x14ac:dyDescent="0.25">
      <c r="A112" s="269" t="s">
        <v>907</v>
      </c>
      <c r="B112" s="270">
        <v>879</v>
      </c>
      <c r="C112" s="270">
        <v>2240</v>
      </c>
      <c r="D112" s="270">
        <v>1416</v>
      </c>
      <c r="E112" s="270">
        <v>964</v>
      </c>
      <c r="F112" s="272">
        <v>1311</v>
      </c>
    </row>
    <row r="113" spans="1:6" ht="15.75" x14ac:dyDescent="0.25">
      <c r="A113" s="269" t="s">
        <v>908</v>
      </c>
      <c r="B113" s="270">
        <v>229</v>
      </c>
      <c r="C113" s="270">
        <v>151</v>
      </c>
      <c r="D113" s="270">
        <v>112</v>
      </c>
      <c r="E113" s="270">
        <v>47</v>
      </c>
      <c r="F113" s="272">
        <v>9</v>
      </c>
    </row>
    <row r="114" spans="1:6" ht="15.75" x14ac:dyDescent="0.25">
      <c r="A114" s="269" t="s">
        <v>909</v>
      </c>
      <c r="B114" s="270">
        <v>61</v>
      </c>
      <c r="C114" s="270">
        <v>65</v>
      </c>
      <c r="D114" s="270">
        <v>41</v>
      </c>
      <c r="E114" s="270">
        <v>22</v>
      </c>
      <c r="F114" s="272">
        <v>0</v>
      </c>
    </row>
    <row r="115" spans="1:6" ht="15.75" x14ac:dyDescent="0.25">
      <c r="A115" s="269" t="s">
        <v>910</v>
      </c>
      <c r="B115" s="270">
        <v>42</v>
      </c>
      <c r="C115" s="270">
        <v>18</v>
      </c>
      <c r="D115" s="270">
        <v>17</v>
      </c>
      <c r="E115" s="270">
        <v>4</v>
      </c>
      <c r="F115" s="272">
        <v>3</v>
      </c>
    </row>
    <row r="116" spans="1:6" ht="15.75" x14ac:dyDescent="0.25">
      <c r="A116" s="269" t="s">
        <v>911</v>
      </c>
      <c r="B116" s="270">
        <v>7</v>
      </c>
      <c r="C116" s="270">
        <v>9</v>
      </c>
      <c r="D116" s="270">
        <v>2</v>
      </c>
      <c r="E116" s="270">
        <v>0</v>
      </c>
      <c r="F116" s="272">
        <v>3</v>
      </c>
    </row>
    <row r="117" spans="1:6" ht="15.75" x14ac:dyDescent="0.25">
      <c r="A117" s="269" t="s">
        <v>912</v>
      </c>
      <c r="B117" s="285">
        <v>0</v>
      </c>
      <c r="C117" s="285">
        <v>0</v>
      </c>
      <c r="D117" s="285">
        <v>0</v>
      </c>
      <c r="E117" s="270">
        <v>18</v>
      </c>
      <c r="F117" s="272">
        <v>118</v>
      </c>
    </row>
    <row r="118" spans="1:6" ht="16.5" thickBot="1" x14ac:dyDescent="0.3">
      <c r="A118" s="276" t="s">
        <v>913</v>
      </c>
      <c r="B118" s="286">
        <v>24</v>
      </c>
      <c r="C118" s="286">
        <v>46</v>
      </c>
      <c r="D118" s="286">
        <v>14</v>
      </c>
      <c r="E118" s="286">
        <v>6</v>
      </c>
      <c r="F118" s="284">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6521-8779-4C5E-A3E1-9D08C2BA07F5}">
  <dimension ref="A1:AD144"/>
  <sheetViews>
    <sheetView zoomScale="60" zoomScaleNormal="60" workbookViewId="0">
      <selection sqref="A1:D1"/>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8.85546875" customWidth="1"/>
    <col min="26" max="26" width="23.42578125" customWidth="1"/>
    <col min="27" max="27" width="16.5703125" customWidth="1"/>
    <col min="28" max="28" width="16.42578125" customWidth="1"/>
    <col min="29" max="29" width="28.140625" customWidth="1"/>
    <col min="30" max="30" width="16.42578125" customWidth="1"/>
  </cols>
  <sheetData>
    <row r="1" spans="1:30" ht="41.45" customHeight="1" x14ac:dyDescent="0.25">
      <c r="A1" s="296" t="s">
        <v>41</v>
      </c>
      <c r="B1" s="296"/>
      <c r="C1" s="296"/>
      <c r="D1" s="296"/>
      <c r="E1" s="8"/>
      <c r="F1" s="8"/>
      <c r="G1" s="8"/>
      <c r="H1" s="8"/>
      <c r="I1" s="8"/>
      <c r="J1" s="8"/>
      <c r="K1" s="8"/>
      <c r="L1" s="8"/>
      <c r="M1" s="8"/>
      <c r="N1" s="8"/>
      <c r="O1" s="8"/>
      <c r="P1" s="8"/>
      <c r="Q1" s="8"/>
      <c r="R1" s="8"/>
      <c r="S1" s="8"/>
      <c r="T1" s="8"/>
      <c r="U1" s="8"/>
      <c r="V1" s="8"/>
      <c r="W1" s="81"/>
      <c r="X1" s="8"/>
      <c r="Y1" s="8"/>
      <c r="Z1" s="8"/>
      <c r="AA1" s="80"/>
      <c r="AB1" s="8"/>
      <c r="AC1" s="8"/>
      <c r="AD1" s="80"/>
    </row>
    <row r="2" spans="1:30" ht="108" customHeight="1" x14ac:dyDescent="0.25">
      <c r="A2" s="336" t="s">
        <v>721</v>
      </c>
      <c r="B2" s="336"/>
      <c r="C2" s="336"/>
      <c r="D2" s="336"/>
      <c r="E2" s="8"/>
      <c r="F2" s="8"/>
      <c r="G2" s="8"/>
      <c r="H2" s="8"/>
      <c r="I2" s="8"/>
      <c r="J2" s="8"/>
      <c r="K2" s="8"/>
      <c r="L2" s="8"/>
      <c r="M2" s="8"/>
      <c r="N2" s="8"/>
      <c r="O2" s="8"/>
      <c r="P2" s="8"/>
      <c r="Q2" s="8"/>
      <c r="R2" s="8"/>
      <c r="S2" s="8"/>
      <c r="T2" s="8"/>
      <c r="U2" s="8"/>
      <c r="V2" s="8"/>
      <c r="W2" s="81"/>
      <c r="X2" s="8"/>
      <c r="Y2" s="8"/>
      <c r="Z2" s="8"/>
      <c r="AA2" s="80"/>
      <c r="AB2" s="8"/>
      <c r="AC2" s="8"/>
      <c r="AD2" s="80"/>
    </row>
    <row r="3" spans="1:30" ht="48.6" customHeight="1" thickBot="1" x14ac:dyDescent="0.3">
      <c r="A3" s="298" t="s">
        <v>524</v>
      </c>
      <c r="B3" s="298"/>
      <c r="C3" s="298"/>
      <c r="D3" s="298"/>
      <c r="E3" s="298"/>
      <c r="F3" s="298"/>
      <c r="G3" s="298"/>
      <c r="H3" s="298"/>
      <c r="I3" s="298"/>
      <c r="J3" s="298"/>
      <c r="K3" s="298"/>
      <c r="L3" s="298"/>
      <c r="M3" s="298"/>
      <c r="N3" s="298"/>
      <c r="O3" s="298"/>
      <c r="P3" s="298"/>
      <c r="Q3" s="298"/>
      <c r="R3" s="298"/>
      <c r="S3" s="298"/>
      <c r="T3" s="298"/>
      <c r="U3" s="298"/>
      <c r="V3" s="298"/>
      <c r="W3" s="298"/>
      <c r="X3" s="298"/>
      <c r="Y3" s="298"/>
      <c r="Z3" s="298"/>
      <c r="AA3" s="298"/>
      <c r="AB3" s="298"/>
      <c r="AC3" s="298"/>
      <c r="AD3" s="298"/>
    </row>
    <row r="4" spans="1:30" ht="30.75" customHeight="1" x14ac:dyDescent="0.25">
      <c r="A4" s="346" t="s">
        <v>525</v>
      </c>
      <c r="B4" s="347"/>
      <c r="C4" s="347"/>
      <c r="D4" s="347"/>
      <c r="E4" s="347"/>
      <c r="F4" s="347"/>
      <c r="G4" s="347"/>
      <c r="H4" s="347"/>
      <c r="I4" s="347"/>
      <c r="J4" s="347"/>
      <c r="K4" s="347"/>
      <c r="L4" s="347"/>
      <c r="M4" s="347"/>
      <c r="N4" s="347"/>
      <c r="O4" s="347"/>
      <c r="P4" s="347"/>
      <c r="Q4" s="347"/>
      <c r="R4" s="347"/>
      <c r="S4" s="347"/>
      <c r="T4" s="347"/>
      <c r="U4" s="347"/>
      <c r="V4" s="347"/>
      <c r="W4" s="347"/>
      <c r="X4" s="347"/>
      <c r="Y4" s="347"/>
      <c r="Z4" s="347"/>
      <c r="AA4" s="347"/>
      <c r="AB4" s="347"/>
      <c r="AC4" s="347"/>
      <c r="AD4" s="348"/>
    </row>
    <row r="5" spans="1:30" ht="36" customHeight="1" x14ac:dyDescent="0.25">
      <c r="A5" s="91" t="s">
        <v>145</v>
      </c>
      <c r="B5" s="92"/>
      <c r="C5" s="92"/>
      <c r="D5" s="92"/>
      <c r="E5" s="92"/>
      <c r="F5" s="92"/>
      <c r="G5" s="92"/>
      <c r="H5" s="92"/>
      <c r="I5" s="92" t="s">
        <v>146</v>
      </c>
      <c r="J5" s="349" t="s">
        <v>526</v>
      </c>
      <c r="K5" s="349"/>
      <c r="L5" s="349"/>
      <c r="M5" s="349"/>
      <c r="N5" s="349" t="s">
        <v>527</v>
      </c>
      <c r="O5" s="349"/>
      <c r="P5" s="349"/>
      <c r="Q5" s="349"/>
      <c r="R5" s="350" t="s">
        <v>528</v>
      </c>
      <c r="S5" s="350"/>
      <c r="T5" s="350"/>
      <c r="U5" s="350"/>
      <c r="V5" s="93" t="s">
        <v>529</v>
      </c>
      <c r="W5" s="350" t="s">
        <v>147</v>
      </c>
      <c r="X5" s="350"/>
      <c r="Y5" s="350"/>
      <c r="Z5" s="350"/>
      <c r="AA5" s="350"/>
      <c r="AB5" s="350"/>
      <c r="AC5" s="350"/>
      <c r="AD5" s="350"/>
    </row>
    <row r="6" spans="1:30" ht="20.25" customHeight="1" x14ac:dyDescent="0.25">
      <c r="A6" s="94" t="s">
        <v>773</v>
      </c>
      <c r="B6" s="110"/>
      <c r="C6" s="110"/>
      <c r="D6" s="110"/>
      <c r="E6" s="110"/>
      <c r="F6" s="110"/>
      <c r="G6" s="110"/>
      <c r="H6" s="110"/>
      <c r="I6" s="92"/>
      <c r="J6" s="110"/>
      <c r="K6" s="110"/>
      <c r="L6" s="110"/>
      <c r="M6" s="110"/>
      <c r="N6" s="110"/>
      <c r="O6" s="110"/>
      <c r="P6" s="110"/>
      <c r="Q6" s="110"/>
      <c r="R6" s="109"/>
      <c r="S6" s="109"/>
      <c r="T6" s="109"/>
      <c r="U6" s="109"/>
      <c r="V6" s="93"/>
      <c r="W6" s="95"/>
      <c r="X6" s="109"/>
      <c r="Y6" s="109"/>
      <c r="Z6" s="109"/>
      <c r="AA6" s="96"/>
      <c r="AB6" s="109"/>
      <c r="AC6" s="109"/>
      <c r="AD6" s="96"/>
    </row>
    <row r="7" spans="1:30" ht="48" customHeight="1" x14ac:dyDescent="0.25">
      <c r="A7" s="101" t="s">
        <v>148</v>
      </c>
      <c r="B7" s="101" t="s">
        <v>149</v>
      </c>
      <c r="C7" s="101" t="s">
        <v>150</v>
      </c>
      <c r="D7" s="101" t="s">
        <v>151</v>
      </c>
      <c r="E7" s="101" t="s">
        <v>152</v>
      </c>
      <c r="F7" s="101" t="s">
        <v>49</v>
      </c>
      <c r="G7" s="101" t="s">
        <v>153</v>
      </c>
      <c r="H7" s="101" t="s">
        <v>85</v>
      </c>
      <c r="I7" s="102" t="s">
        <v>530</v>
      </c>
      <c r="J7" s="101" t="s">
        <v>154</v>
      </c>
      <c r="K7" s="101" t="s">
        <v>155</v>
      </c>
      <c r="L7" s="101" t="s">
        <v>156</v>
      </c>
      <c r="M7" s="101" t="s">
        <v>157</v>
      </c>
      <c r="N7" s="101" t="s">
        <v>158</v>
      </c>
      <c r="O7" s="101" t="s">
        <v>159</v>
      </c>
      <c r="P7" s="101" t="s">
        <v>160</v>
      </c>
      <c r="Q7" s="101" t="s">
        <v>161</v>
      </c>
      <c r="R7" s="101" t="s">
        <v>162</v>
      </c>
      <c r="S7" s="101" t="s">
        <v>163</v>
      </c>
      <c r="T7" s="101" t="s">
        <v>164</v>
      </c>
      <c r="U7" s="101" t="s">
        <v>165</v>
      </c>
      <c r="V7" s="101" t="s">
        <v>166</v>
      </c>
      <c r="W7" s="101" t="s">
        <v>167</v>
      </c>
      <c r="X7" s="101" t="s">
        <v>168</v>
      </c>
      <c r="Y7" s="101" t="s">
        <v>83</v>
      </c>
      <c r="Z7" s="101" t="s">
        <v>169</v>
      </c>
      <c r="AA7" s="101" t="s">
        <v>79</v>
      </c>
      <c r="AB7" s="101" t="s">
        <v>170</v>
      </c>
      <c r="AC7" s="101" t="s">
        <v>93</v>
      </c>
      <c r="AD7" s="102" t="s">
        <v>97</v>
      </c>
    </row>
    <row r="8" spans="1:30" ht="12.75" customHeight="1" x14ac:dyDescent="0.25">
      <c r="A8" s="97" t="s">
        <v>23</v>
      </c>
      <c r="B8" s="97" t="s">
        <v>207</v>
      </c>
      <c r="C8" s="97" t="s">
        <v>208</v>
      </c>
      <c r="D8" s="97" t="s">
        <v>209</v>
      </c>
      <c r="E8" s="89">
        <v>39120</v>
      </c>
      <c r="F8" s="97" t="s">
        <v>196</v>
      </c>
      <c r="G8" s="97" t="s">
        <v>175</v>
      </c>
      <c r="H8" s="97" t="s">
        <v>176</v>
      </c>
      <c r="I8" s="103">
        <v>29.920942239432101</v>
      </c>
      <c r="J8" s="104">
        <v>809.6912181302489</v>
      </c>
      <c r="K8" s="104">
        <v>10.824362606232283</v>
      </c>
      <c r="L8" s="104">
        <v>5.3172804532577915</v>
      </c>
      <c r="M8" s="104">
        <v>4.4759206798866868</v>
      </c>
      <c r="N8" s="104">
        <v>11.84985835694051</v>
      </c>
      <c r="O8" s="104">
        <v>818.2747875353466</v>
      </c>
      <c r="P8" s="104">
        <v>0</v>
      </c>
      <c r="Q8" s="104">
        <v>0.18413597733711048</v>
      </c>
      <c r="R8" s="104">
        <v>4.1756373937677065</v>
      </c>
      <c r="S8" s="104">
        <v>1.8923512747875351</v>
      </c>
      <c r="T8" s="104">
        <v>2.0453257790368267</v>
      </c>
      <c r="U8" s="104">
        <v>822.19546742203124</v>
      </c>
      <c r="V8" s="104">
        <v>448.83569405100968</v>
      </c>
      <c r="W8" s="105">
        <v>1100</v>
      </c>
      <c r="X8" s="97" t="s">
        <v>177</v>
      </c>
      <c r="Y8" s="98" t="s">
        <v>531</v>
      </c>
      <c r="Z8" s="97" t="s">
        <v>179</v>
      </c>
      <c r="AA8" s="90" t="s">
        <v>533</v>
      </c>
      <c r="AB8" s="99" t="s">
        <v>177</v>
      </c>
      <c r="AC8" s="100" t="s">
        <v>531</v>
      </c>
      <c r="AD8" s="90">
        <v>44168</v>
      </c>
    </row>
    <row r="9" spans="1:30" ht="15.75" x14ac:dyDescent="0.25">
      <c r="A9" s="97" t="s">
        <v>586</v>
      </c>
      <c r="B9" s="97" t="s">
        <v>171</v>
      </c>
      <c r="C9" s="97" t="s">
        <v>172</v>
      </c>
      <c r="D9" s="97" t="s">
        <v>173</v>
      </c>
      <c r="E9" s="89">
        <v>92301</v>
      </c>
      <c r="F9" s="97" t="s">
        <v>174</v>
      </c>
      <c r="G9" s="97" t="s">
        <v>189</v>
      </c>
      <c r="H9" s="97" t="s">
        <v>176</v>
      </c>
      <c r="I9" s="103">
        <v>645.87837837837799</v>
      </c>
      <c r="J9" s="104">
        <v>3.6175637393767706</v>
      </c>
      <c r="K9" s="104">
        <v>1.6572237960339944</v>
      </c>
      <c r="L9" s="104">
        <v>6.5722379603399412</v>
      </c>
      <c r="M9" s="104">
        <v>30.147308781869686</v>
      </c>
      <c r="N9" s="104">
        <v>34.722379603399425</v>
      </c>
      <c r="O9" s="104">
        <v>2.7960339943342776</v>
      </c>
      <c r="P9" s="104">
        <v>4.1274787535410766</v>
      </c>
      <c r="Q9" s="104">
        <v>0.34844192634560905</v>
      </c>
      <c r="R9" s="104">
        <v>29.130311614730871</v>
      </c>
      <c r="S9" s="104">
        <v>5.8696883852691206</v>
      </c>
      <c r="T9" s="104">
        <v>0.61473087818696892</v>
      </c>
      <c r="U9" s="104">
        <v>6.3796033994334271</v>
      </c>
      <c r="V9" s="104">
        <v>37.611898016997159</v>
      </c>
      <c r="W9" s="105">
        <v>1455</v>
      </c>
      <c r="X9" s="97" t="s">
        <v>177</v>
      </c>
      <c r="Y9" s="98" t="s">
        <v>531</v>
      </c>
      <c r="Z9" s="97" t="s">
        <v>179</v>
      </c>
      <c r="AA9" s="90" t="s">
        <v>571</v>
      </c>
      <c r="AB9" s="99" t="s">
        <v>177</v>
      </c>
      <c r="AC9" s="100" t="s">
        <v>531</v>
      </c>
      <c r="AD9" s="90">
        <v>44155</v>
      </c>
    </row>
    <row r="10" spans="1:30" ht="15.75" x14ac:dyDescent="0.25">
      <c r="A10" s="97" t="s">
        <v>774</v>
      </c>
      <c r="B10" s="97" t="s">
        <v>775</v>
      </c>
      <c r="C10" s="97" t="s">
        <v>776</v>
      </c>
      <c r="D10" s="97" t="s">
        <v>403</v>
      </c>
      <c r="E10" s="89">
        <v>27253</v>
      </c>
      <c r="F10" s="97" t="s">
        <v>184</v>
      </c>
      <c r="G10" s="97" t="s">
        <v>197</v>
      </c>
      <c r="H10" s="97" t="s">
        <v>176</v>
      </c>
      <c r="I10" s="103">
        <v>2.84431818181818</v>
      </c>
      <c r="J10" s="104">
        <v>0.45042492917846982</v>
      </c>
      <c r="K10" s="104">
        <v>0.7762039660056661</v>
      </c>
      <c r="L10" s="104">
        <v>2.7138810198300334</v>
      </c>
      <c r="M10" s="104">
        <v>3.243626062322952</v>
      </c>
      <c r="N10" s="104">
        <v>6.4192634560906798</v>
      </c>
      <c r="O10" s="104">
        <v>0.74220963172804622</v>
      </c>
      <c r="P10" s="104">
        <v>5.6657223796033997E-3</v>
      </c>
      <c r="Q10" s="104">
        <v>1.69971671388102E-2</v>
      </c>
      <c r="R10" s="104">
        <v>0.47025495750708196</v>
      </c>
      <c r="S10" s="104">
        <v>0.10481586402266289</v>
      </c>
      <c r="T10" s="104">
        <v>2.8328611898016998E-2</v>
      </c>
      <c r="U10" s="104">
        <v>6.5807365439093815</v>
      </c>
      <c r="V10" s="104">
        <v>6.6175637393768012</v>
      </c>
      <c r="W10" s="105">
        <v>50</v>
      </c>
      <c r="X10" s="97" t="s">
        <v>177</v>
      </c>
      <c r="Y10" s="98" t="s">
        <v>274</v>
      </c>
      <c r="Z10" s="97" t="s">
        <v>283</v>
      </c>
      <c r="AA10" s="90" t="s">
        <v>777</v>
      </c>
      <c r="AB10" s="99" t="s">
        <v>177</v>
      </c>
      <c r="AC10" s="100" t="s">
        <v>274</v>
      </c>
      <c r="AD10" s="90">
        <v>44364</v>
      </c>
    </row>
    <row r="11" spans="1:30" ht="15.75" x14ac:dyDescent="0.25">
      <c r="A11" s="97" t="s">
        <v>8</v>
      </c>
      <c r="B11" s="97" t="s">
        <v>310</v>
      </c>
      <c r="C11" s="97" t="s">
        <v>27</v>
      </c>
      <c r="D11" s="97" t="s">
        <v>195</v>
      </c>
      <c r="E11" s="89">
        <v>71303</v>
      </c>
      <c r="F11" s="97" t="s">
        <v>196</v>
      </c>
      <c r="G11" s="97" t="s">
        <v>311</v>
      </c>
      <c r="H11" s="97" t="s">
        <v>5</v>
      </c>
      <c r="I11" s="103">
        <v>4.01825557809331</v>
      </c>
      <c r="J11" s="104">
        <v>67.4362606232323</v>
      </c>
      <c r="K11" s="104">
        <v>14.35410764872525</v>
      </c>
      <c r="L11" s="104">
        <v>30.084985835694855</v>
      </c>
      <c r="M11" s="104">
        <v>34.266288951842419</v>
      </c>
      <c r="N11" s="104">
        <v>72.798866855527336</v>
      </c>
      <c r="O11" s="104">
        <v>73.263456090654728</v>
      </c>
      <c r="P11" s="104">
        <v>5.9490084985835703E-2</v>
      </c>
      <c r="Q11" s="104">
        <v>1.9830028328611901E-2</v>
      </c>
      <c r="R11" s="104">
        <v>38.300283286120361</v>
      </c>
      <c r="S11" s="104">
        <v>12.963172804532618</v>
      </c>
      <c r="T11" s="104">
        <v>11.937677053824457</v>
      </c>
      <c r="U11" s="104">
        <v>82.940509915017842</v>
      </c>
      <c r="V11" s="104">
        <v>144.86685552408667</v>
      </c>
      <c r="W11" s="105"/>
      <c r="X11" s="97" t="s">
        <v>198</v>
      </c>
      <c r="Y11" s="98"/>
      <c r="Z11" s="97"/>
      <c r="AA11" s="90"/>
      <c r="AB11" s="99" t="s">
        <v>198</v>
      </c>
      <c r="AC11" s="100"/>
      <c r="AD11" s="90"/>
    </row>
    <row r="12" spans="1:30" ht="15.75" x14ac:dyDescent="0.25">
      <c r="A12" s="97" t="s">
        <v>6</v>
      </c>
      <c r="B12" s="97" t="s">
        <v>356</v>
      </c>
      <c r="C12" s="97" t="s">
        <v>357</v>
      </c>
      <c r="D12" s="97" t="s">
        <v>195</v>
      </c>
      <c r="E12" s="89">
        <v>70655</v>
      </c>
      <c r="F12" s="97" t="s">
        <v>196</v>
      </c>
      <c r="G12" s="97" t="s">
        <v>197</v>
      </c>
      <c r="H12" s="97" t="s">
        <v>5</v>
      </c>
      <c r="I12" s="103">
        <v>52.734061930783199</v>
      </c>
      <c r="J12" s="104">
        <v>97.645892351274753</v>
      </c>
      <c r="K12" s="104">
        <v>2.6232294617563743</v>
      </c>
      <c r="L12" s="104">
        <v>0.39660056657223797</v>
      </c>
      <c r="M12" s="104">
        <v>9.3484419263456089E-2</v>
      </c>
      <c r="N12" s="104">
        <v>3.6118980169971677</v>
      </c>
      <c r="O12" s="104">
        <v>97.147308781869668</v>
      </c>
      <c r="P12" s="104">
        <v>0</v>
      </c>
      <c r="Q12" s="104">
        <v>0</v>
      </c>
      <c r="R12" s="104">
        <v>1.963172804532578</v>
      </c>
      <c r="S12" s="104">
        <v>0.41076487252124644</v>
      </c>
      <c r="T12" s="104">
        <v>0.89235127478753551</v>
      </c>
      <c r="U12" s="104">
        <v>97.492917847025467</v>
      </c>
      <c r="V12" s="104">
        <v>55.393767705382523</v>
      </c>
      <c r="W12" s="105">
        <v>170</v>
      </c>
      <c r="X12" s="97" t="s">
        <v>177</v>
      </c>
      <c r="Y12" s="98" t="s">
        <v>531</v>
      </c>
      <c r="Z12" s="97" t="s">
        <v>718</v>
      </c>
      <c r="AA12" s="90" t="s">
        <v>712</v>
      </c>
      <c r="AB12" s="99" t="s">
        <v>177</v>
      </c>
      <c r="AC12" s="100" t="s">
        <v>531</v>
      </c>
      <c r="AD12" s="90">
        <v>44427</v>
      </c>
    </row>
    <row r="13" spans="1:30" ht="15.75" x14ac:dyDescent="0.25">
      <c r="A13" s="97" t="s">
        <v>318</v>
      </c>
      <c r="B13" s="97" t="s">
        <v>319</v>
      </c>
      <c r="C13" s="97" t="s">
        <v>271</v>
      </c>
      <c r="D13" s="97" t="s">
        <v>183</v>
      </c>
      <c r="E13" s="89">
        <v>31537</v>
      </c>
      <c r="F13" s="97" t="s">
        <v>184</v>
      </c>
      <c r="G13" s="97" t="s">
        <v>175</v>
      </c>
      <c r="H13" s="97" t="s">
        <v>5</v>
      </c>
      <c r="I13" s="103">
        <v>31.6868743047831</v>
      </c>
      <c r="J13" s="104">
        <v>84.031161473088574</v>
      </c>
      <c r="K13" s="104">
        <v>28.12181303116148</v>
      </c>
      <c r="L13" s="104">
        <v>25.045325779036837</v>
      </c>
      <c r="M13" s="104">
        <v>33.096317280453306</v>
      </c>
      <c r="N13" s="104">
        <v>69.246458923513003</v>
      </c>
      <c r="O13" s="104">
        <v>101.03399433427859</v>
      </c>
      <c r="P13" s="104">
        <v>1.4164305949008499E-2</v>
      </c>
      <c r="Q13" s="104">
        <v>0</v>
      </c>
      <c r="R13" s="104">
        <v>18.056657223796023</v>
      </c>
      <c r="S13" s="104">
        <v>4.3512747875354103</v>
      </c>
      <c r="T13" s="104">
        <v>2.2974504249291785</v>
      </c>
      <c r="U13" s="104">
        <v>145.58923512748086</v>
      </c>
      <c r="V13" s="104">
        <v>111.24079320113385</v>
      </c>
      <c r="W13" s="105">
        <v>338</v>
      </c>
      <c r="X13" s="97" t="s">
        <v>177</v>
      </c>
      <c r="Y13" s="98" t="s">
        <v>531</v>
      </c>
      <c r="Z13" s="97" t="s">
        <v>179</v>
      </c>
      <c r="AA13" s="90" t="s">
        <v>682</v>
      </c>
      <c r="AB13" s="99" t="s">
        <v>177</v>
      </c>
      <c r="AC13" s="100" t="s">
        <v>531</v>
      </c>
      <c r="AD13" s="90">
        <v>44407</v>
      </c>
    </row>
    <row r="14" spans="1:30" ht="15.75" x14ac:dyDescent="0.25">
      <c r="A14" s="97" t="s">
        <v>315</v>
      </c>
      <c r="B14" s="97" t="s">
        <v>316</v>
      </c>
      <c r="C14" s="97" t="s">
        <v>317</v>
      </c>
      <c r="D14" s="97" t="s">
        <v>266</v>
      </c>
      <c r="E14" s="89">
        <v>32063</v>
      </c>
      <c r="F14" s="97" t="s">
        <v>26</v>
      </c>
      <c r="G14" s="97" t="s">
        <v>197</v>
      </c>
      <c r="H14" s="97" t="s">
        <v>176</v>
      </c>
      <c r="I14" s="103">
        <v>49.693756194251698</v>
      </c>
      <c r="J14" s="104">
        <v>3.6430594900849878</v>
      </c>
      <c r="K14" s="104">
        <v>22.297450424929202</v>
      </c>
      <c r="L14" s="104">
        <v>67.396600566572317</v>
      </c>
      <c r="M14" s="104">
        <v>56.35694050991507</v>
      </c>
      <c r="N14" s="104">
        <v>110.85835694051042</v>
      </c>
      <c r="O14" s="104">
        <v>25.694050991501435</v>
      </c>
      <c r="P14" s="104">
        <v>9.7337110481586375</v>
      </c>
      <c r="Q14" s="104">
        <v>3.4079320113314449</v>
      </c>
      <c r="R14" s="104">
        <v>45.872521246458923</v>
      </c>
      <c r="S14" s="104">
        <v>9.4532577903682746</v>
      </c>
      <c r="T14" s="104">
        <v>5.5070821529745038</v>
      </c>
      <c r="U14" s="104">
        <v>88.861189801700192</v>
      </c>
      <c r="V14" s="104">
        <v>125.84135977337176</v>
      </c>
      <c r="W14" s="105">
        <v>192</v>
      </c>
      <c r="X14" s="97" t="s">
        <v>177</v>
      </c>
      <c r="Y14" s="98" t="s">
        <v>546</v>
      </c>
      <c r="Z14" s="97" t="s">
        <v>283</v>
      </c>
      <c r="AA14" s="90" t="s">
        <v>623</v>
      </c>
      <c r="AB14" s="99" t="s">
        <v>177</v>
      </c>
      <c r="AC14" s="100" t="s">
        <v>546</v>
      </c>
      <c r="AD14" s="90">
        <v>44336</v>
      </c>
    </row>
    <row r="15" spans="1:30" ht="15.75" x14ac:dyDescent="0.25">
      <c r="A15" s="97" t="s">
        <v>665</v>
      </c>
      <c r="B15" s="97" t="s">
        <v>670</v>
      </c>
      <c r="C15" s="97" t="s">
        <v>671</v>
      </c>
      <c r="D15" s="97" t="s">
        <v>37</v>
      </c>
      <c r="E15" s="89">
        <v>36507</v>
      </c>
      <c r="F15" s="97" t="s">
        <v>196</v>
      </c>
      <c r="G15" s="97" t="s">
        <v>197</v>
      </c>
      <c r="H15" s="97" t="s">
        <v>176</v>
      </c>
      <c r="I15" s="103">
        <v>2.1981132075471699</v>
      </c>
      <c r="J15" s="104">
        <v>8.4985835694050993E-2</v>
      </c>
      <c r="K15" s="104">
        <v>0.25212464589235128</v>
      </c>
      <c r="L15" s="104">
        <v>0.31444759206798856</v>
      </c>
      <c r="M15" s="104">
        <v>4.2492917847025496E-2</v>
      </c>
      <c r="N15" s="104">
        <v>0.39093484419263425</v>
      </c>
      <c r="O15" s="104">
        <v>0.26912181303116139</v>
      </c>
      <c r="P15" s="104">
        <v>1.4164305949008499E-2</v>
      </c>
      <c r="Q15" s="104">
        <v>1.9830028328611898E-2</v>
      </c>
      <c r="R15" s="104">
        <v>0</v>
      </c>
      <c r="S15" s="104">
        <v>1.69971671388102E-2</v>
      </c>
      <c r="T15" s="104">
        <v>8.4985835694051E-3</v>
      </c>
      <c r="U15" s="104">
        <v>0.66855524079320139</v>
      </c>
      <c r="V15" s="104">
        <v>0.48158640226628857</v>
      </c>
      <c r="W15" s="105"/>
      <c r="X15" s="97" t="s">
        <v>421</v>
      </c>
      <c r="Y15" s="98" t="s">
        <v>546</v>
      </c>
      <c r="Z15" s="97" t="s">
        <v>649</v>
      </c>
      <c r="AA15" s="90" t="s">
        <v>533</v>
      </c>
      <c r="AB15" s="99" t="s">
        <v>421</v>
      </c>
      <c r="AC15" s="100" t="s">
        <v>274</v>
      </c>
      <c r="AD15" s="90">
        <v>43354</v>
      </c>
    </row>
    <row r="16" spans="1:30" ht="15.75" x14ac:dyDescent="0.25">
      <c r="A16" s="97" t="s">
        <v>778</v>
      </c>
      <c r="B16" s="97" t="s">
        <v>779</v>
      </c>
      <c r="C16" s="97" t="s">
        <v>780</v>
      </c>
      <c r="D16" s="97" t="s">
        <v>275</v>
      </c>
      <c r="E16" s="89">
        <v>15001</v>
      </c>
      <c r="F16" s="97" t="s">
        <v>276</v>
      </c>
      <c r="G16" s="97" t="s">
        <v>240</v>
      </c>
      <c r="H16" s="97" t="s">
        <v>176</v>
      </c>
      <c r="I16" s="103">
        <v>8.1686746987951793</v>
      </c>
      <c r="J16" s="104">
        <v>0.14164305949008499</v>
      </c>
      <c r="K16" s="104">
        <v>0.3512747875354108</v>
      </c>
      <c r="L16" s="104">
        <v>1.0651558073654392</v>
      </c>
      <c r="M16" s="104">
        <v>0.35127478753541075</v>
      </c>
      <c r="N16" s="104">
        <v>1.5495750708215303</v>
      </c>
      <c r="O16" s="104">
        <v>0.24645892351274787</v>
      </c>
      <c r="P16" s="104">
        <v>0.11331444759206799</v>
      </c>
      <c r="Q16" s="104">
        <v>0</v>
      </c>
      <c r="R16" s="104">
        <v>0.18130311614730879</v>
      </c>
      <c r="S16" s="104">
        <v>2.2662889518413599E-2</v>
      </c>
      <c r="T16" s="104">
        <v>1.69971671388102E-2</v>
      </c>
      <c r="U16" s="104">
        <v>1.6883852691218131</v>
      </c>
      <c r="V16" s="104">
        <v>1.747875354107649</v>
      </c>
      <c r="W16" s="105"/>
      <c r="X16" s="97" t="s">
        <v>421</v>
      </c>
      <c r="Y16" s="98" t="s">
        <v>546</v>
      </c>
      <c r="Z16" s="97" t="s">
        <v>649</v>
      </c>
      <c r="AA16" s="90" t="s">
        <v>781</v>
      </c>
      <c r="AB16" s="99" t="s">
        <v>421</v>
      </c>
      <c r="AC16" s="100" t="s">
        <v>274</v>
      </c>
      <c r="AD16" s="90">
        <v>42996</v>
      </c>
    </row>
    <row r="17" spans="1:30" ht="18.75" x14ac:dyDescent="0.25">
      <c r="A17" s="97" t="s">
        <v>687</v>
      </c>
      <c r="B17" s="97" t="s">
        <v>626</v>
      </c>
      <c r="C17" s="97" t="s">
        <v>631</v>
      </c>
      <c r="D17" s="97" t="s">
        <v>275</v>
      </c>
      <c r="E17" s="89">
        <v>19533</v>
      </c>
      <c r="F17" s="97" t="s">
        <v>276</v>
      </c>
      <c r="G17" s="97" t="s">
        <v>175</v>
      </c>
      <c r="H17" s="97" t="s">
        <v>634</v>
      </c>
      <c r="I17" s="103">
        <v>20</v>
      </c>
      <c r="J17" s="104">
        <v>15.665722379603384</v>
      </c>
      <c r="K17" s="104">
        <v>3.6062322946175605</v>
      </c>
      <c r="L17" s="104">
        <v>0</v>
      </c>
      <c r="M17" s="104">
        <v>0</v>
      </c>
      <c r="N17" s="104">
        <v>0</v>
      </c>
      <c r="O17" s="104">
        <v>0</v>
      </c>
      <c r="P17" s="104">
        <v>4.2492917847025496E-2</v>
      </c>
      <c r="Q17" s="104">
        <v>19.229461756373901</v>
      </c>
      <c r="R17" s="104">
        <v>3.9660056657223795E-2</v>
      </c>
      <c r="S17" s="104">
        <v>0</v>
      </c>
      <c r="T17" s="104">
        <v>4.2492917847025496E-2</v>
      </c>
      <c r="U17" s="104">
        <v>19.189801699716678</v>
      </c>
      <c r="V17" s="104">
        <v>10.909348441926332</v>
      </c>
      <c r="W17" s="105">
        <v>78</v>
      </c>
      <c r="X17" s="97" t="s">
        <v>177</v>
      </c>
      <c r="Y17" s="98" t="s">
        <v>719</v>
      </c>
      <c r="Z17" s="97"/>
      <c r="AA17" s="90" t="s">
        <v>651</v>
      </c>
      <c r="AB17" s="99" t="s">
        <v>177</v>
      </c>
      <c r="AC17" s="100" t="s">
        <v>191</v>
      </c>
      <c r="AD17" s="90">
        <v>44169</v>
      </c>
    </row>
    <row r="18" spans="1:30" ht="15.75" x14ac:dyDescent="0.25">
      <c r="A18" s="97" t="s">
        <v>344</v>
      </c>
      <c r="B18" s="97" t="s">
        <v>345</v>
      </c>
      <c r="C18" s="97" t="s">
        <v>346</v>
      </c>
      <c r="D18" s="97" t="s">
        <v>187</v>
      </c>
      <c r="E18" s="89">
        <v>79501</v>
      </c>
      <c r="F18" s="97" t="s">
        <v>258</v>
      </c>
      <c r="G18" s="97" t="s">
        <v>197</v>
      </c>
      <c r="H18" s="97" t="s">
        <v>5</v>
      </c>
      <c r="I18" s="103">
        <v>22.4110679252267</v>
      </c>
      <c r="J18" s="104">
        <v>289.61189801700766</v>
      </c>
      <c r="K18" s="104">
        <v>52.399433427762212</v>
      </c>
      <c r="L18" s="104">
        <v>25.830028328611924</v>
      </c>
      <c r="M18" s="104">
        <v>21.631728045325783</v>
      </c>
      <c r="N18" s="104">
        <v>72.203966005665905</v>
      </c>
      <c r="O18" s="104">
        <v>203.36260623230046</v>
      </c>
      <c r="P18" s="104">
        <v>3.8838526912181304</v>
      </c>
      <c r="Q18" s="104">
        <v>110.02266288951958</v>
      </c>
      <c r="R18" s="104">
        <v>16.439093484419267</v>
      </c>
      <c r="S18" s="104">
        <v>10.331444759206793</v>
      </c>
      <c r="T18" s="104">
        <v>13.892351274787536</v>
      </c>
      <c r="U18" s="104">
        <v>348.81019830029732</v>
      </c>
      <c r="V18" s="104">
        <v>194.61189801700175</v>
      </c>
      <c r="W18" s="105">
        <v>750</v>
      </c>
      <c r="X18" s="97" t="s">
        <v>177</v>
      </c>
      <c r="Y18" s="98" t="s">
        <v>531</v>
      </c>
      <c r="Z18" s="97" t="s">
        <v>179</v>
      </c>
      <c r="AA18" s="90" t="s">
        <v>556</v>
      </c>
      <c r="AB18" s="99" t="s">
        <v>177</v>
      </c>
      <c r="AC18" s="100" t="s">
        <v>531</v>
      </c>
      <c r="AD18" s="90">
        <v>44378</v>
      </c>
    </row>
    <row r="19" spans="1:30" ht="15.75" x14ac:dyDescent="0.25">
      <c r="A19" s="97" t="s">
        <v>347</v>
      </c>
      <c r="B19" s="97" t="s">
        <v>348</v>
      </c>
      <c r="C19" s="97" t="s">
        <v>349</v>
      </c>
      <c r="D19" s="97" t="s">
        <v>350</v>
      </c>
      <c r="E19" s="89">
        <v>41005</v>
      </c>
      <c r="F19" s="97" t="s">
        <v>31</v>
      </c>
      <c r="G19" s="97" t="s">
        <v>240</v>
      </c>
      <c r="H19" s="97" t="s">
        <v>176</v>
      </c>
      <c r="I19" s="103">
        <v>40.484993997598998</v>
      </c>
      <c r="J19" s="104">
        <v>11.464589235127482</v>
      </c>
      <c r="K19" s="104">
        <v>14.529745042492918</v>
      </c>
      <c r="L19" s="104">
        <v>32.240793201133172</v>
      </c>
      <c r="M19" s="104">
        <v>33.34560906515582</v>
      </c>
      <c r="N19" s="104">
        <v>69.844192634561153</v>
      </c>
      <c r="O19" s="104">
        <v>19.396600566572243</v>
      </c>
      <c r="P19" s="104">
        <v>1.6657223796033995</v>
      </c>
      <c r="Q19" s="104">
        <v>0.67422096317280455</v>
      </c>
      <c r="R19" s="104">
        <v>20.552407932011349</v>
      </c>
      <c r="S19" s="104">
        <v>7.8215297450424925</v>
      </c>
      <c r="T19" s="104">
        <v>6.0878186968838532</v>
      </c>
      <c r="U19" s="104">
        <v>57.11898016997182</v>
      </c>
      <c r="V19" s="104">
        <v>68.269121813031433</v>
      </c>
      <c r="W19" s="105"/>
      <c r="X19" s="97" t="s">
        <v>177</v>
      </c>
      <c r="Y19" s="98" t="s">
        <v>274</v>
      </c>
      <c r="Z19" s="97" t="s">
        <v>283</v>
      </c>
      <c r="AA19" s="90" t="s">
        <v>590</v>
      </c>
      <c r="AB19" s="99" t="s">
        <v>177</v>
      </c>
      <c r="AC19" s="100" t="s">
        <v>274</v>
      </c>
      <c r="AD19" s="90">
        <v>44258</v>
      </c>
    </row>
    <row r="20" spans="1:30" ht="18.600000000000001" customHeight="1" x14ac:dyDescent="0.25">
      <c r="A20" s="97" t="s">
        <v>782</v>
      </c>
      <c r="B20" s="97" t="s">
        <v>783</v>
      </c>
      <c r="C20" s="97" t="s">
        <v>784</v>
      </c>
      <c r="D20" s="97" t="s">
        <v>266</v>
      </c>
      <c r="E20" s="89">
        <v>32091</v>
      </c>
      <c r="F20" s="97" t="s">
        <v>26</v>
      </c>
      <c r="G20" s="97" t="s">
        <v>197</v>
      </c>
      <c r="H20" s="97" t="s">
        <v>176</v>
      </c>
      <c r="I20" s="103">
        <v>0.1</v>
      </c>
      <c r="J20" s="104">
        <v>2.8328611898016999E-3</v>
      </c>
      <c r="K20" s="104">
        <v>0</v>
      </c>
      <c r="L20" s="104">
        <v>8.4985835694051E-3</v>
      </c>
      <c r="M20" s="104">
        <v>0</v>
      </c>
      <c r="N20" s="104">
        <v>0</v>
      </c>
      <c r="O20" s="104">
        <v>2.8328611898016999E-3</v>
      </c>
      <c r="P20" s="104">
        <v>8.4985835694051E-3</v>
      </c>
      <c r="Q20" s="104">
        <v>0</v>
      </c>
      <c r="R20" s="104">
        <v>8.4985835694051E-3</v>
      </c>
      <c r="S20" s="104">
        <v>0</v>
      </c>
      <c r="T20" s="104">
        <v>0</v>
      </c>
      <c r="U20" s="104">
        <v>2.8328611898016999E-3</v>
      </c>
      <c r="V20" s="104">
        <v>1.1331444759206799E-2</v>
      </c>
      <c r="W20" s="105"/>
      <c r="X20" s="97" t="s">
        <v>198</v>
      </c>
      <c r="Y20" s="98"/>
      <c r="Z20" s="97"/>
      <c r="AA20" s="90"/>
      <c r="AB20" s="99" t="s">
        <v>198</v>
      </c>
      <c r="AC20" s="100"/>
      <c r="AD20" s="90"/>
    </row>
    <row r="21" spans="1:30" ht="15.75" x14ac:dyDescent="0.25">
      <c r="A21" s="97" t="s">
        <v>7</v>
      </c>
      <c r="B21" s="97" t="s">
        <v>272</v>
      </c>
      <c r="C21" s="97" t="s">
        <v>273</v>
      </c>
      <c r="D21" s="97" t="s">
        <v>266</v>
      </c>
      <c r="E21" s="89">
        <v>33073</v>
      </c>
      <c r="F21" s="97" t="s">
        <v>26</v>
      </c>
      <c r="G21" s="97" t="s">
        <v>189</v>
      </c>
      <c r="H21" s="97" t="s">
        <v>176</v>
      </c>
      <c r="I21" s="103">
        <v>29.897696839849999</v>
      </c>
      <c r="J21" s="104">
        <v>312.44475920680651</v>
      </c>
      <c r="K21" s="104">
        <v>51.529745042492969</v>
      </c>
      <c r="L21" s="104">
        <v>0.30311614730878189</v>
      </c>
      <c r="M21" s="104">
        <v>0</v>
      </c>
      <c r="N21" s="104">
        <v>59.677053824362673</v>
      </c>
      <c r="O21" s="104">
        <v>257.15297450425419</v>
      </c>
      <c r="P21" s="104">
        <v>3.2152974504249285</v>
      </c>
      <c r="Q21" s="104">
        <v>44.232294617563966</v>
      </c>
      <c r="R21" s="104">
        <v>4.3824362606232299</v>
      </c>
      <c r="S21" s="104">
        <v>18.447592067988673</v>
      </c>
      <c r="T21" s="104">
        <v>16.504249291784699</v>
      </c>
      <c r="U21" s="104">
        <v>324.94334277621272</v>
      </c>
      <c r="V21" s="104">
        <v>180.9830028328648</v>
      </c>
      <c r="W21" s="105">
        <v>700</v>
      </c>
      <c r="X21" s="97" t="s">
        <v>177</v>
      </c>
      <c r="Y21" s="98" t="s">
        <v>531</v>
      </c>
      <c r="Z21" s="97" t="s">
        <v>179</v>
      </c>
      <c r="AA21" s="90" t="s">
        <v>552</v>
      </c>
      <c r="AB21" s="99" t="s">
        <v>177</v>
      </c>
      <c r="AC21" s="100" t="s">
        <v>178</v>
      </c>
      <c r="AD21" s="90">
        <v>44098</v>
      </c>
    </row>
    <row r="22" spans="1:30" ht="15.75" x14ac:dyDescent="0.25">
      <c r="A22" s="97" t="s">
        <v>278</v>
      </c>
      <c r="B22" s="97" t="s">
        <v>279</v>
      </c>
      <c r="C22" s="97" t="s">
        <v>280</v>
      </c>
      <c r="D22" s="97" t="s">
        <v>281</v>
      </c>
      <c r="E22" s="89">
        <v>14020</v>
      </c>
      <c r="F22" s="97" t="s">
        <v>282</v>
      </c>
      <c r="G22" s="97" t="s">
        <v>223</v>
      </c>
      <c r="H22" s="97" t="s">
        <v>176</v>
      </c>
      <c r="I22" s="103">
        <v>67.818376068376097</v>
      </c>
      <c r="J22" s="104">
        <v>66.892351274787799</v>
      </c>
      <c r="K22" s="104">
        <v>20.767705382436301</v>
      </c>
      <c r="L22" s="104">
        <v>76.124645892351339</v>
      </c>
      <c r="M22" s="104">
        <v>108.79320113314475</v>
      </c>
      <c r="N22" s="104">
        <v>172.61756373937794</v>
      </c>
      <c r="O22" s="104">
        <v>99.546742209632512</v>
      </c>
      <c r="P22" s="104">
        <v>0</v>
      </c>
      <c r="Q22" s="104">
        <v>0.41359773371104813</v>
      </c>
      <c r="R22" s="104">
        <v>84.552407932011448</v>
      </c>
      <c r="S22" s="104">
        <v>13.206798866855522</v>
      </c>
      <c r="T22" s="104">
        <v>14.8498583569405</v>
      </c>
      <c r="U22" s="104">
        <v>159.96883852691343</v>
      </c>
      <c r="V22" s="104">
        <v>195.617563739378</v>
      </c>
      <c r="W22" s="105">
        <v>400</v>
      </c>
      <c r="X22" s="97" t="s">
        <v>177</v>
      </c>
      <c r="Y22" s="98" t="s">
        <v>531</v>
      </c>
      <c r="Z22" s="97" t="s">
        <v>718</v>
      </c>
      <c r="AA22" s="90" t="s">
        <v>713</v>
      </c>
      <c r="AB22" s="99" t="s">
        <v>177</v>
      </c>
      <c r="AC22" s="100" t="s">
        <v>531</v>
      </c>
      <c r="AD22" s="90">
        <v>44434</v>
      </c>
    </row>
    <row r="23" spans="1:30" ht="15.75" x14ac:dyDescent="0.25">
      <c r="A23" s="97" t="s">
        <v>785</v>
      </c>
      <c r="B23" s="97" t="s">
        <v>786</v>
      </c>
      <c r="C23" s="97" t="s">
        <v>787</v>
      </c>
      <c r="D23" s="97" t="s">
        <v>403</v>
      </c>
      <c r="E23" s="89">
        <v>28025</v>
      </c>
      <c r="F23" s="97" t="s">
        <v>184</v>
      </c>
      <c r="G23" s="97" t="s">
        <v>197</v>
      </c>
      <c r="H23" s="97" t="s">
        <v>176</v>
      </c>
      <c r="I23" s="103">
        <v>1.7619047619047601</v>
      </c>
      <c r="J23" s="104">
        <v>2.8328611898016998E-2</v>
      </c>
      <c r="K23" s="104">
        <v>5.6657223796033997E-3</v>
      </c>
      <c r="L23" s="104">
        <v>2.54957507082153E-2</v>
      </c>
      <c r="M23" s="104">
        <v>5.3824362606232301E-2</v>
      </c>
      <c r="N23" s="104">
        <v>9.3484419263456089E-2</v>
      </c>
      <c r="O23" s="104">
        <v>1.9830028328611898E-2</v>
      </c>
      <c r="P23" s="104">
        <v>0</v>
      </c>
      <c r="Q23" s="104">
        <v>0</v>
      </c>
      <c r="R23" s="104">
        <v>8.4985835694051E-3</v>
      </c>
      <c r="S23" s="104">
        <v>0</v>
      </c>
      <c r="T23" s="104">
        <v>0</v>
      </c>
      <c r="U23" s="104">
        <v>0.10481586402266289</v>
      </c>
      <c r="V23" s="104">
        <v>9.0651558073654409E-2</v>
      </c>
      <c r="W23" s="105"/>
      <c r="X23" s="97" t="s">
        <v>421</v>
      </c>
      <c r="Y23" s="98" t="s">
        <v>274</v>
      </c>
      <c r="Z23" s="97" t="s">
        <v>283</v>
      </c>
      <c r="AA23" s="90" t="s">
        <v>788</v>
      </c>
      <c r="AB23" s="99" t="s">
        <v>421</v>
      </c>
      <c r="AC23" s="100" t="s">
        <v>274</v>
      </c>
      <c r="AD23" s="90">
        <v>42993</v>
      </c>
    </row>
    <row r="24" spans="1:30" ht="15.75" x14ac:dyDescent="0.25">
      <c r="A24" s="97" t="s">
        <v>653</v>
      </c>
      <c r="B24" s="97" t="s">
        <v>656</v>
      </c>
      <c r="C24" s="97" t="s">
        <v>659</v>
      </c>
      <c r="D24" s="97" t="s">
        <v>422</v>
      </c>
      <c r="E24" s="89">
        <v>84321</v>
      </c>
      <c r="F24" s="97" t="s">
        <v>327</v>
      </c>
      <c r="G24" s="97" t="s">
        <v>240</v>
      </c>
      <c r="H24" s="97" t="s">
        <v>176</v>
      </c>
      <c r="I24" s="103">
        <v>3.37307692307692</v>
      </c>
      <c r="J24" s="104">
        <v>0.16713881019830029</v>
      </c>
      <c r="K24" s="104">
        <v>0.59490084985835689</v>
      </c>
      <c r="L24" s="104">
        <v>0.81586402266288993</v>
      </c>
      <c r="M24" s="104">
        <v>0.95467422096317389</v>
      </c>
      <c r="N24" s="104">
        <v>2.2124645892351276</v>
      </c>
      <c r="O24" s="104">
        <v>0.26912181303116145</v>
      </c>
      <c r="P24" s="104">
        <v>3.9660056657223802E-2</v>
      </c>
      <c r="Q24" s="104">
        <v>1.1331444759206799E-2</v>
      </c>
      <c r="R24" s="104">
        <v>0.38810198300283283</v>
      </c>
      <c r="S24" s="104">
        <v>1.69971671388102E-2</v>
      </c>
      <c r="T24" s="104">
        <v>1.69971671388102E-2</v>
      </c>
      <c r="U24" s="104">
        <v>2.1104815864022655</v>
      </c>
      <c r="V24" s="104">
        <v>2.3881019830028345</v>
      </c>
      <c r="W24" s="105"/>
      <c r="X24" s="97" t="s">
        <v>177</v>
      </c>
      <c r="Y24" s="98" t="s">
        <v>274</v>
      </c>
      <c r="Z24" s="97" t="s">
        <v>283</v>
      </c>
      <c r="AA24" s="90" t="s">
        <v>664</v>
      </c>
      <c r="AB24" s="99" t="s">
        <v>177</v>
      </c>
      <c r="AC24" s="100" t="s">
        <v>274</v>
      </c>
      <c r="AD24" s="90">
        <v>42810</v>
      </c>
    </row>
    <row r="25" spans="1:30" ht="15.75" x14ac:dyDescent="0.25">
      <c r="A25" s="97" t="s">
        <v>340</v>
      </c>
      <c r="B25" s="97" t="s">
        <v>341</v>
      </c>
      <c r="C25" s="97" t="s">
        <v>342</v>
      </c>
      <c r="D25" s="97" t="s">
        <v>343</v>
      </c>
      <c r="E25" s="89">
        <v>49014</v>
      </c>
      <c r="F25" s="97" t="s">
        <v>338</v>
      </c>
      <c r="G25" s="97" t="s">
        <v>197</v>
      </c>
      <c r="H25" s="97" t="s">
        <v>176</v>
      </c>
      <c r="I25" s="103">
        <v>34.801302931596098</v>
      </c>
      <c r="J25" s="104">
        <v>10.657223796033994</v>
      </c>
      <c r="K25" s="104">
        <v>13.07932011331444</v>
      </c>
      <c r="L25" s="104">
        <v>24.339943342776216</v>
      </c>
      <c r="M25" s="104">
        <v>16.898016997167137</v>
      </c>
      <c r="N25" s="104">
        <v>54.560906515580861</v>
      </c>
      <c r="O25" s="104">
        <v>9.1586402266289006</v>
      </c>
      <c r="P25" s="104">
        <v>0.94050991501416425</v>
      </c>
      <c r="Q25" s="104">
        <v>0.31444759206798867</v>
      </c>
      <c r="R25" s="104">
        <v>26.875354107648793</v>
      </c>
      <c r="S25" s="104">
        <v>10.039660056657224</v>
      </c>
      <c r="T25" s="104">
        <v>2.4929178470254953</v>
      </c>
      <c r="U25" s="104">
        <v>25.566572237960344</v>
      </c>
      <c r="V25" s="104">
        <v>59.762039660056836</v>
      </c>
      <c r="W25" s="105">
        <v>75</v>
      </c>
      <c r="X25" s="97" t="s">
        <v>177</v>
      </c>
      <c r="Y25" s="98" t="s">
        <v>546</v>
      </c>
      <c r="Z25" s="97" t="s">
        <v>283</v>
      </c>
      <c r="AA25" s="90" t="s">
        <v>590</v>
      </c>
      <c r="AB25" s="99" t="s">
        <v>177</v>
      </c>
      <c r="AC25" s="100" t="s">
        <v>546</v>
      </c>
      <c r="AD25" s="90">
        <v>44258</v>
      </c>
    </row>
    <row r="26" spans="1:30" ht="15.75" x14ac:dyDescent="0.25">
      <c r="A26" s="97" t="s">
        <v>312</v>
      </c>
      <c r="B26" s="97" t="s">
        <v>313</v>
      </c>
      <c r="C26" s="97" t="s">
        <v>314</v>
      </c>
      <c r="D26" s="97" t="s">
        <v>261</v>
      </c>
      <c r="E26" s="89">
        <v>22427</v>
      </c>
      <c r="F26" s="97" t="s">
        <v>262</v>
      </c>
      <c r="G26" s="97" t="s">
        <v>175</v>
      </c>
      <c r="H26" s="97" t="s">
        <v>176</v>
      </c>
      <c r="I26" s="103">
        <v>79.311791383219997</v>
      </c>
      <c r="J26" s="104">
        <v>40.898016997167147</v>
      </c>
      <c r="K26" s="104">
        <v>27.320113314447603</v>
      </c>
      <c r="L26" s="104">
        <v>42.300283286119011</v>
      </c>
      <c r="M26" s="104">
        <v>73.779036827195583</v>
      </c>
      <c r="N26" s="104">
        <v>120.70254957507112</v>
      </c>
      <c r="O26" s="104">
        <v>63.583569405099148</v>
      </c>
      <c r="P26" s="104">
        <v>1.1331444759206799E-2</v>
      </c>
      <c r="Q26" s="104">
        <v>0</v>
      </c>
      <c r="R26" s="104">
        <v>28.651558073654392</v>
      </c>
      <c r="S26" s="104">
        <v>10.52407932011331</v>
      </c>
      <c r="T26" s="104">
        <v>6.1161473087818683</v>
      </c>
      <c r="U26" s="104">
        <v>139.00566572238029</v>
      </c>
      <c r="V26" s="104">
        <v>141.45609065155864</v>
      </c>
      <c r="W26" s="105">
        <v>224</v>
      </c>
      <c r="X26" s="97" t="s">
        <v>177</v>
      </c>
      <c r="Y26" s="98" t="s">
        <v>531</v>
      </c>
      <c r="Z26" s="97" t="s">
        <v>179</v>
      </c>
      <c r="AA26" s="90" t="s">
        <v>611</v>
      </c>
      <c r="AB26" s="99" t="s">
        <v>177</v>
      </c>
      <c r="AC26" s="100" t="s">
        <v>531</v>
      </c>
      <c r="AD26" s="90">
        <v>44314</v>
      </c>
    </row>
    <row r="27" spans="1:30" ht="15.75" x14ac:dyDescent="0.25">
      <c r="A27" s="97" t="s">
        <v>666</v>
      </c>
      <c r="B27" s="97" t="s">
        <v>672</v>
      </c>
      <c r="C27" s="97" t="s">
        <v>673</v>
      </c>
      <c r="D27" s="97" t="s">
        <v>680</v>
      </c>
      <c r="E27" s="89">
        <v>59404</v>
      </c>
      <c r="F27" s="97" t="s">
        <v>327</v>
      </c>
      <c r="G27" s="97" t="s">
        <v>240</v>
      </c>
      <c r="H27" s="97" t="s">
        <v>176</v>
      </c>
      <c r="I27" s="103">
        <v>4</v>
      </c>
      <c r="J27" s="104">
        <v>7.9320113314447604E-2</v>
      </c>
      <c r="K27" s="104">
        <v>0.26345609065155812</v>
      </c>
      <c r="L27" s="104">
        <v>0.1501416430594901</v>
      </c>
      <c r="M27" s="104">
        <v>0</v>
      </c>
      <c r="N27" s="104">
        <v>0.2464589235127479</v>
      </c>
      <c r="O27" s="104">
        <v>0.23229461756373943</v>
      </c>
      <c r="P27" s="104">
        <v>0</v>
      </c>
      <c r="Q27" s="104">
        <v>1.4164305949008499E-2</v>
      </c>
      <c r="R27" s="104">
        <v>8.4985835694051E-3</v>
      </c>
      <c r="S27" s="104">
        <v>6.2322946175637391E-2</v>
      </c>
      <c r="T27" s="104">
        <v>1.1331444759206799E-2</v>
      </c>
      <c r="U27" s="104">
        <v>0.41076487252124644</v>
      </c>
      <c r="V27" s="104">
        <v>0.38243626062322944</v>
      </c>
      <c r="W27" s="105"/>
      <c r="X27" s="97" t="s">
        <v>421</v>
      </c>
      <c r="Y27" s="98" t="s">
        <v>274</v>
      </c>
      <c r="Z27" s="97" t="s">
        <v>283</v>
      </c>
      <c r="AA27" s="90" t="s">
        <v>683</v>
      </c>
      <c r="AB27" s="99" t="s">
        <v>421</v>
      </c>
      <c r="AC27" s="100" t="s">
        <v>274</v>
      </c>
      <c r="AD27" s="90">
        <v>42983</v>
      </c>
    </row>
    <row r="28" spans="1:30" ht="15.75" x14ac:dyDescent="0.25">
      <c r="A28" s="97" t="s">
        <v>560</v>
      </c>
      <c r="B28" s="97" t="s">
        <v>561</v>
      </c>
      <c r="C28" s="97" t="s">
        <v>294</v>
      </c>
      <c r="D28" s="97" t="s">
        <v>200</v>
      </c>
      <c r="E28" s="89">
        <v>85132</v>
      </c>
      <c r="F28" s="97" t="s">
        <v>201</v>
      </c>
      <c r="G28" s="97" t="s">
        <v>240</v>
      </c>
      <c r="H28" s="97" t="s">
        <v>5</v>
      </c>
      <c r="I28" s="103">
        <v>15.4688536675267</v>
      </c>
      <c r="J28" s="104">
        <v>157.62606232294942</v>
      </c>
      <c r="K28" s="104">
        <v>14.464589235127507</v>
      </c>
      <c r="L28" s="104">
        <v>39.679886685552447</v>
      </c>
      <c r="M28" s="104">
        <v>59.090651558073723</v>
      </c>
      <c r="N28" s="104">
        <v>103.24645892351371</v>
      </c>
      <c r="O28" s="104">
        <v>158.50708215297789</v>
      </c>
      <c r="P28" s="104">
        <v>0.67988668555240839</v>
      </c>
      <c r="Q28" s="104">
        <v>8.4277620396600916</v>
      </c>
      <c r="R28" s="104">
        <v>25.810198300283346</v>
      </c>
      <c r="S28" s="104">
        <v>5.1813031161473377</v>
      </c>
      <c r="T28" s="104">
        <v>3.2691218130311719</v>
      </c>
      <c r="U28" s="104">
        <v>236.60056657224519</v>
      </c>
      <c r="V28" s="104">
        <v>145.20113314447852</v>
      </c>
      <c r="W28" s="105"/>
      <c r="X28" s="97" t="s">
        <v>177</v>
      </c>
      <c r="Y28" s="98" t="s">
        <v>241</v>
      </c>
      <c r="Z28" s="97" t="s">
        <v>718</v>
      </c>
      <c r="AA28" s="90" t="s">
        <v>713</v>
      </c>
      <c r="AB28" s="99" t="s">
        <v>177</v>
      </c>
      <c r="AC28" s="100" t="s">
        <v>241</v>
      </c>
      <c r="AD28" s="90">
        <v>44434</v>
      </c>
    </row>
    <row r="29" spans="1:30" ht="15.75" x14ac:dyDescent="0.25">
      <c r="A29" s="97" t="s">
        <v>379</v>
      </c>
      <c r="B29" s="97" t="s">
        <v>380</v>
      </c>
      <c r="C29" s="97" t="s">
        <v>381</v>
      </c>
      <c r="D29" s="97" t="s">
        <v>382</v>
      </c>
      <c r="E29" s="89">
        <v>66845</v>
      </c>
      <c r="F29" s="97" t="s">
        <v>31</v>
      </c>
      <c r="G29" s="97" t="s">
        <v>197</v>
      </c>
      <c r="H29" s="97" t="s">
        <v>176</v>
      </c>
      <c r="I29" s="103">
        <v>33.538109756097597</v>
      </c>
      <c r="J29" s="104">
        <v>7.048158640226629</v>
      </c>
      <c r="K29" s="104">
        <v>12.492917847025494</v>
      </c>
      <c r="L29" s="104">
        <v>24.334277620396595</v>
      </c>
      <c r="M29" s="104">
        <v>19.983002832861189</v>
      </c>
      <c r="N29" s="104">
        <v>46.756373937677182</v>
      </c>
      <c r="O29" s="104">
        <v>12.696883852691212</v>
      </c>
      <c r="P29" s="104">
        <v>2.5269121813031163</v>
      </c>
      <c r="Q29" s="104">
        <v>1.8781869688385271</v>
      </c>
      <c r="R29" s="104">
        <v>17.016997167138811</v>
      </c>
      <c r="S29" s="104">
        <v>6.8271954674220963</v>
      </c>
      <c r="T29" s="104">
        <v>5.0963172804532597</v>
      </c>
      <c r="U29" s="104">
        <v>34.917847025495789</v>
      </c>
      <c r="V29" s="104">
        <v>57.339943342776365</v>
      </c>
      <c r="W29" s="105"/>
      <c r="X29" s="97" t="s">
        <v>177</v>
      </c>
      <c r="Y29" s="98" t="s">
        <v>546</v>
      </c>
      <c r="Z29" s="97" t="s">
        <v>283</v>
      </c>
      <c r="AA29" s="90" t="s">
        <v>684</v>
      </c>
      <c r="AB29" s="99" t="s">
        <v>177</v>
      </c>
      <c r="AC29" s="100" t="s">
        <v>546</v>
      </c>
      <c r="AD29" s="90">
        <v>44413</v>
      </c>
    </row>
    <row r="30" spans="1:30" ht="15.75" x14ac:dyDescent="0.25">
      <c r="A30" s="97" t="s">
        <v>412</v>
      </c>
      <c r="B30" s="97" t="s">
        <v>413</v>
      </c>
      <c r="C30" s="97" t="s">
        <v>414</v>
      </c>
      <c r="D30" s="97" t="s">
        <v>343</v>
      </c>
      <c r="E30" s="89">
        <v>49783</v>
      </c>
      <c r="F30" s="97" t="s">
        <v>338</v>
      </c>
      <c r="G30" s="97" t="s">
        <v>197</v>
      </c>
      <c r="H30" s="97" t="s">
        <v>176</v>
      </c>
      <c r="I30" s="103">
        <v>42.909090909090899</v>
      </c>
      <c r="J30" s="104">
        <v>0.64022662889518411</v>
      </c>
      <c r="K30" s="104">
        <v>0.42776203966005666</v>
      </c>
      <c r="L30" s="104">
        <v>1.3201133144475921</v>
      </c>
      <c r="M30" s="104">
        <v>1.4362606232294617</v>
      </c>
      <c r="N30" s="104">
        <v>3.2436260623229463</v>
      </c>
      <c r="O30" s="104">
        <v>0.58073654390934859</v>
      </c>
      <c r="P30" s="104">
        <v>0</v>
      </c>
      <c r="Q30" s="104">
        <v>0</v>
      </c>
      <c r="R30" s="104">
        <v>1.3229461756373937</v>
      </c>
      <c r="S30" s="104">
        <v>5.6657223796033995E-2</v>
      </c>
      <c r="T30" s="104">
        <v>0.25212464589235128</v>
      </c>
      <c r="U30" s="104">
        <v>2.1926345609065154</v>
      </c>
      <c r="V30" s="104">
        <v>3.1274787535410762</v>
      </c>
      <c r="W30" s="105"/>
      <c r="X30" s="97" t="s">
        <v>177</v>
      </c>
      <c r="Y30" s="98" t="s">
        <v>546</v>
      </c>
      <c r="Z30" s="97" t="s">
        <v>283</v>
      </c>
      <c r="AA30" s="90" t="s">
        <v>573</v>
      </c>
      <c r="AB30" s="99" t="s">
        <v>177</v>
      </c>
      <c r="AC30" s="100" t="s">
        <v>274</v>
      </c>
      <c r="AD30" s="90">
        <v>43552</v>
      </c>
    </row>
    <row r="31" spans="1:30" ht="15.75" x14ac:dyDescent="0.25">
      <c r="A31" s="97" t="s">
        <v>21</v>
      </c>
      <c r="B31" s="97" t="s">
        <v>358</v>
      </c>
      <c r="C31" s="97" t="s">
        <v>32</v>
      </c>
      <c r="D31" s="97" t="s">
        <v>227</v>
      </c>
      <c r="E31" s="89">
        <v>87021</v>
      </c>
      <c r="F31" s="97" t="s">
        <v>228</v>
      </c>
      <c r="G31" s="97" t="s">
        <v>197</v>
      </c>
      <c r="H31" s="97" t="s">
        <v>5</v>
      </c>
      <c r="I31" s="103">
        <v>52.534883720930203</v>
      </c>
      <c r="J31" s="104">
        <v>71.050991501416817</v>
      </c>
      <c r="K31" s="104">
        <v>2.688385269121814</v>
      </c>
      <c r="L31" s="104">
        <v>0.38243626062322944</v>
      </c>
      <c r="M31" s="104">
        <v>5.6657223796033997E-3</v>
      </c>
      <c r="N31" s="104">
        <v>2.5155807365439093</v>
      </c>
      <c r="O31" s="104">
        <v>71.60906515580777</v>
      </c>
      <c r="P31" s="104">
        <v>2.8328611898016999E-3</v>
      </c>
      <c r="Q31" s="104">
        <v>0</v>
      </c>
      <c r="R31" s="104">
        <v>5.6657223796033997E-3</v>
      </c>
      <c r="S31" s="104">
        <v>0</v>
      </c>
      <c r="T31" s="104">
        <v>1.2322946175637393</v>
      </c>
      <c r="U31" s="104">
        <v>72.88951841359814</v>
      </c>
      <c r="V31" s="104">
        <v>41.640226628895171</v>
      </c>
      <c r="W31" s="105"/>
      <c r="X31" s="97" t="s">
        <v>177</v>
      </c>
      <c r="Y31" s="98" t="s">
        <v>531</v>
      </c>
      <c r="Z31" s="97" t="s">
        <v>179</v>
      </c>
      <c r="AA31" s="90" t="s">
        <v>623</v>
      </c>
      <c r="AB31" s="99" t="s">
        <v>177</v>
      </c>
      <c r="AC31" s="100" t="s">
        <v>531</v>
      </c>
      <c r="AD31" s="90">
        <v>44322</v>
      </c>
    </row>
    <row r="32" spans="1:30" ht="15.75" x14ac:dyDescent="0.25">
      <c r="A32" s="97" t="s">
        <v>398</v>
      </c>
      <c r="B32" s="97" t="s">
        <v>399</v>
      </c>
      <c r="C32" s="97" t="s">
        <v>10</v>
      </c>
      <c r="D32" s="97" t="s">
        <v>400</v>
      </c>
      <c r="E32" s="89">
        <v>47834</v>
      </c>
      <c r="F32" s="97" t="s">
        <v>31</v>
      </c>
      <c r="G32" s="97" t="s">
        <v>240</v>
      </c>
      <c r="H32" s="97" t="s">
        <v>176</v>
      </c>
      <c r="I32" s="103">
        <v>12.5130373502467</v>
      </c>
      <c r="J32" s="104">
        <v>8.3909348441926408</v>
      </c>
      <c r="K32" s="104">
        <v>7.7223796033994425</v>
      </c>
      <c r="L32" s="104">
        <v>16.546742209631752</v>
      </c>
      <c r="M32" s="104">
        <v>16.291784702549602</v>
      </c>
      <c r="N32" s="104">
        <v>31.790368271954804</v>
      </c>
      <c r="O32" s="104">
        <v>15.277620396600582</v>
      </c>
      <c r="P32" s="104">
        <v>1.3796033994334278</v>
      </c>
      <c r="Q32" s="104">
        <v>0.50424929178470257</v>
      </c>
      <c r="R32" s="104">
        <v>3.6260623229461757</v>
      </c>
      <c r="S32" s="104">
        <v>1.7365439093484416</v>
      </c>
      <c r="T32" s="104">
        <v>1.8271954674220967</v>
      </c>
      <c r="U32" s="104">
        <v>41.762039660056985</v>
      </c>
      <c r="V32" s="104">
        <v>36.716713881020048</v>
      </c>
      <c r="W32" s="105"/>
      <c r="X32" s="97" t="s">
        <v>177</v>
      </c>
      <c r="Y32" s="98" t="s">
        <v>241</v>
      </c>
      <c r="Z32" s="97" t="s">
        <v>179</v>
      </c>
      <c r="AA32" s="90" t="s">
        <v>636</v>
      </c>
      <c r="AB32" s="99" t="s">
        <v>177</v>
      </c>
      <c r="AC32" s="100" t="s">
        <v>241</v>
      </c>
      <c r="AD32" s="90">
        <v>44539</v>
      </c>
    </row>
    <row r="33" spans="1:30" ht="15.75" x14ac:dyDescent="0.25">
      <c r="A33" s="97" t="s">
        <v>383</v>
      </c>
      <c r="B33" s="97" t="s">
        <v>384</v>
      </c>
      <c r="C33" s="97" t="s">
        <v>385</v>
      </c>
      <c r="D33" s="97" t="s">
        <v>275</v>
      </c>
      <c r="E33" s="89">
        <v>17745</v>
      </c>
      <c r="F33" s="97" t="s">
        <v>276</v>
      </c>
      <c r="G33" s="97" t="s">
        <v>240</v>
      </c>
      <c r="H33" s="97" t="s">
        <v>5</v>
      </c>
      <c r="I33" s="103">
        <v>61.636704119850201</v>
      </c>
      <c r="J33" s="104">
        <v>2.4079320113314444</v>
      </c>
      <c r="K33" s="104">
        <v>7.8838526912181317</v>
      </c>
      <c r="L33" s="104">
        <v>17.433427762039656</v>
      </c>
      <c r="M33" s="104">
        <v>16.43342776203966</v>
      </c>
      <c r="N33" s="104">
        <v>41.300283286119026</v>
      </c>
      <c r="O33" s="104">
        <v>2.5127478753541075</v>
      </c>
      <c r="P33" s="104">
        <v>0.16147308781869688</v>
      </c>
      <c r="Q33" s="104">
        <v>0.18413597733711048</v>
      </c>
      <c r="R33" s="104">
        <v>16.864022662889514</v>
      </c>
      <c r="S33" s="104">
        <v>3.866855524079321</v>
      </c>
      <c r="T33" s="104">
        <v>1.2039660056657224</v>
      </c>
      <c r="U33" s="104">
        <v>22.223796033994333</v>
      </c>
      <c r="V33" s="104">
        <v>39.662889518413643</v>
      </c>
      <c r="W33" s="105"/>
      <c r="X33" s="97" t="s">
        <v>177</v>
      </c>
      <c r="Y33" s="98" t="s">
        <v>546</v>
      </c>
      <c r="Z33" s="97" t="s">
        <v>283</v>
      </c>
      <c r="AA33" s="90" t="s">
        <v>536</v>
      </c>
      <c r="AB33" s="99" t="s">
        <v>177</v>
      </c>
      <c r="AC33" s="100" t="s">
        <v>546</v>
      </c>
      <c r="AD33" s="90">
        <v>44160</v>
      </c>
    </row>
    <row r="34" spans="1:30" ht="15.75" x14ac:dyDescent="0.25">
      <c r="A34" s="97" t="s">
        <v>580</v>
      </c>
      <c r="B34" s="97" t="s">
        <v>581</v>
      </c>
      <c r="C34" s="97" t="s">
        <v>582</v>
      </c>
      <c r="D34" s="97" t="s">
        <v>281</v>
      </c>
      <c r="E34" s="89">
        <v>12901</v>
      </c>
      <c r="F34" s="97" t="s">
        <v>282</v>
      </c>
      <c r="G34" s="97" t="s">
        <v>240</v>
      </c>
      <c r="H34" s="97" t="s">
        <v>176</v>
      </c>
      <c r="I34" s="103">
        <v>9.6679389312977104</v>
      </c>
      <c r="J34" s="104">
        <v>1.7478753541076502</v>
      </c>
      <c r="K34" s="104">
        <v>3.4050991501416443</v>
      </c>
      <c r="L34" s="104">
        <v>0.13881019830028329</v>
      </c>
      <c r="M34" s="104">
        <v>1.8951841359773374</v>
      </c>
      <c r="N34" s="104">
        <v>2.4390934844192653</v>
      </c>
      <c r="O34" s="104">
        <v>1.4645892351274794</v>
      </c>
      <c r="P34" s="104">
        <v>2.4504249291784705</v>
      </c>
      <c r="Q34" s="104">
        <v>0.83286118980169976</v>
      </c>
      <c r="R34" s="104">
        <v>1.1558073654390935</v>
      </c>
      <c r="S34" s="104">
        <v>1.9830028328611898E-2</v>
      </c>
      <c r="T34" s="104">
        <v>1.0028328611898014</v>
      </c>
      <c r="U34" s="104">
        <v>5.0084985835694056</v>
      </c>
      <c r="V34" s="104">
        <v>3.0623229461756374</v>
      </c>
      <c r="W34" s="105"/>
      <c r="X34" s="97" t="s">
        <v>421</v>
      </c>
      <c r="Y34" s="98" t="s">
        <v>546</v>
      </c>
      <c r="Z34" s="97" t="s">
        <v>649</v>
      </c>
      <c r="AA34" s="90" t="s">
        <v>583</v>
      </c>
      <c r="AB34" s="99" t="s">
        <v>177</v>
      </c>
      <c r="AC34" s="100" t="s">
        <v>274</v>
      </c>
      <c r="AD34" s="90">
        <v>43398</v>
      </c>
    </row>
    <row r="35" spans="1:30" ht="15.75" x14ac:dyDescent="0.25">
      <c r="A35" s="97" t="s">
        <v>415</v>
      </c>
      <c r="B35" s="97" t="s">
        <v>416</v>
      </c>
      <c r="C35" s="97" t="s">
        <v>417</v>
      </c>
      <c r="D35" s="97" t="s">
        <v>187</v>
      </c>
      <c r="E35" s="89">
        <v>78380</v>
      </c>
      <c r="F35" s="97" t="s">
        <v>543</v>
      </c>
      <c r="G35" s="97" t="s">
        <v>240</v>
      </c>
      <c r="H35" s="97" t="s">
        <v>5</v>
      </c>
      <c r="I35" s="103">
        <v>3.76032225579053</v>
      </c>
      <c r="J35" s="104">
        <v>3.9376770538243679</v>
      </c>
      <c r="K35" s="104">
        <v>4.6260623229461828</v>
      </c>
      <c r="L35" s="104">
        <v>1.3286118980169976</v>
      </c>
      <c r="M35" s="104">
        <v>0.72804532577903658</v>
      </c>
      <c r="N35" s="104">
        <v>3.9433427762039668</v>
      </c>
      <c r="O35" s="104">
        <v>4.3314447592068079</v>
      </c>
      <c r="P35" s="104">
        <v>0.38243626062322938</v>
      </c>
      <c r="Q35" s="104">
        <v>1.9631728045325767</v>
      </c>
      <c r="R35" s="104">
        <v>0.69971671388101964</v>
      </c>
      <c r="S35" s="104">
        <v>0.77053824362606183</v>
      </c>
      <c r="T35" s="104">
        <v>0.30311614730878178</v>
      </c>
      <c r="U35" s="104">
        <v>8.8470254957507333</v>
      </c>
      <c r="V35" s="104">
        <v>8.6855524079320343</v>
      </c>
      <c r="W35" s="105"/>
      <c r="X35" s="97" t="s">
        <v>421</v>
      </c>
      <c r="Y35" s="98" t="s">
        <v>546</v>
      </c>
      <c r="Z35" s="97" t="s">
        <v>649</v>
      </c>
      <c r="AA35" s="90" t="s">
        <v>577</v>
      </c>
      <c r="AB35" s="99" t="s">
        <v>177</v>
      </c>
      <c r="AC35" s="100" t="s">
        <v>241</v>
      </c>
      <c r="AD35" s="90">
        <v>43839</v>
      </c>
    </row>
    <row r="36" spans="1:30" ht="15.75" x14ac:dyDescent="0.25">
      <c r="A36" s="97" t="s">
        <v>605</v>
      </c>
      <c r="B36" s="97" t="s">
        <v>607</v>
      </c>
      <c r="C36" s="97" t="s">
        <v>609</v>
      </c>
      <c r="D36" s="97" t="s">
        <v>266</v>
      </c>
      <c r="E36" s="89">
        <v>34112</v>
      </c>
      <c r="F36" s="97" t="s">
        <v>26</v>
      </c>
      <c r="G36" s="97" t="s">
        <v>197</v>
      </c>
      <c r="H36" s="97" t="s">
        <v>176</v>
      </c>
      <c r="I36" s="103">
        <v>2.7107776261937202</v>
      </c>
      <c r="J36" s="104">
        <v>2.5892351274787608</v>
      </c>
      <c r="K36" s="104">
        <v>0.97167138810198384</v>
      </c>
      <c r="L36" s="104">
        <v>1.4249291784702547</v>
      </c>
      <c r="M36" s="104">
        <v>0.74220963172804566</v>
      </c>
      <c r="N36" s="104">
        <v>3.6968838526912373</v>
      </c>
      <c r="O36" s="104">
        <v>1.7563739376770553</v>
      </c>
      <c r="P36" s="104">
        <v>0.14730878186968838</v>
      </c>
      <c r="Q36" s="104">
        <v>0.12747875354107649</v>
      </c>
      <c r="R36" s="104">
        <v>0.12464589235127478</v>
      </c>
      <c r="S36" s="104">
        <v>0.15864022662889521</v>
      </c>
      <c r="T36" s="104">
        <v>0.1104815864022663</v>
      </c>
      <c r="U36" s="104">
        <v>5.3342776203966125</v>
      </c>
      <c r="V36" s="104">
        <v>3.1076487252124756</v>
      </c>
      <c r="W36" s="105"/>
      <c r="X36" s="97" t="s">
        <v>421</v>
      </c>
      <c r="Y36" s="98" t="s">
        <v>546</v>
      </c>
      <c r="Z36" s="97" t="s">
        <v>649</v>
      </c>
      <c r="AA36" s="90" t="s">
        <v>551</v>
      </c>
      <c r="AB36" s="99" t="s">
        <v>177</v>
      </c>
      <c r="AC36" s="100" t="s">
        <v>274</v>
      </c>
      <c r="AD36" s="90">
        <v>43503</v>
      </c>
    </row>
    <row r="37" spans="1:30" ht="15.75" x14ac:dyDescent="0.25">
      <c r="A37" s="97" t="s">
        <v>654</v>
      </c>
      <c r="B37" s="97" t="s">
        <v>657</v>
      </c>
      <c r="C37" s="97" t="s">
        <v>660</v>
      </c>
      <c r="D37" s="97" t="s">
        <v>662</v>
      </c>
      <c r="E37" s="89">
        <v>4102</v>
      </c>
      <c r="F37" s="97" t="s">
        <v>301</v>
      </c>
      <c r="G37" s="97" t="s">
        <v>240</v>
      </c>
      <c r="H37" s="97" t="s">
        <v>176</v>
      </c>
      <c r="I37" s="103">
        <v>2.7910447761194002</v>
      </c>
      <c r="J37" s="104">
        <v>0.34844192634560872</v>
      </c>
      <c r="K37" s="104">
        <v>5.09915014164306E-2</v>
      </c>
      <c r="L37" s="104">
        <v>9.0651558073654381E-2</v>
      </c>
      <c r="M37" s="104">
        <v>6.2322946175637391E-2</v>
      </c>
      <c r="N37" s="104">
        <v>0.20396600566572237</v>
      </c>
      <c r="O37" s="104">
        <v>0.34844192634560883</v>
      </c>
      <c r="P37" s="104">
        <v>0</v>
      </c>
      <c r="Q37" s="104">
        <v>0</v>
      </c>
      <c r="R37" s="104">
        <v>0</v>
      </c>
      <c r="S37" s="104">
        <v>2.2662889518413599E-2</v>
      </c>
      <c r="T37" s="104">
        <v>0</v>
      </c>
      <c r="U37" s="104">
        <v>0.52974504249291765</v>
      </c>
      <c r="V37" s="104">
        <v>0.2946175637393767</v>
      </c>
      <c r="W37" s="105"/>
      <c r="X37" s="97" t="s">
        <v>421</v>
      </c>
      <c r="Y37" s="98" t="s">
        <v>546</v>
      </c>
      <c r="Z37" s="97"/>
      <c r="AA37" s="90" t="s">
        <v>591</v>
      </c>
      <c r="AB37" s="99" t="s">
        <v>421</v>
      </c>
      <c r="AC37" s="100" t="s">
        <v>274</v>
      </c>
      <c r="AD37" s="90">
        <v>43348</v>
      </c>
    </row>
    <row r="38" spans="1:30" ht="15.75" x14ac:dyDescent="0.25">
      <c r="A38" s="97" t="s">
        <v>667</v>
      </c>
      <c r="B38" s="97" t="s">
        <v>674</v>
      </c>
      <c r="C38" s="97" t="s">
        <v>675</v>
      </c>
      <c r="D38" s="97" t="s">
        <v>187</v>
      </c>
      <c r="E38" s="89">
        <v>75202</v>
      </c>
      <c r="F38" s="97" t="s">
        <v>258</v>
      </c>
      <c r="G38" s="97" t="s">
        <v>240</v>
      </c>
      <c r="H38" s="97" t="s">
        <v>176</v>
      </c>
      <c r="I38" s="103">
        <v>2.0538847117794501</v>
      </c>
      <c r="J38" s="104">
        <v>4.2379603399433705</v>
      </c>
      <c r="K38" s="104">
        <v>2.54957507082153E-2</v>
      </c>
      <c r="L38" s="104">
        <v>3.1161473087818702E-2</v>
      </c>
      <c r="M38" s="104">
        <v>1.4164305949008499E-2</v>
      </c>
      <c r="N38" s="104">
        <v>2.0708215297450452</v>
      </c>
      <c r="O38" s="104">
        <v>2.1048158640226649</v>
      </c>
      <c r="P38" s="104">
        <v>4.2492917847025503E-2</v>
      </c>
      <c r="Q38" s="104">
        <v>9.0651558073654395E-2</v>
      </c>
      <c r="R38" s="104">
        <v>0</v>
      </c>
      <c r="S38" s="104">
        <v>1.1331444759206799E-2</v>
      </c>
      <c r="T38" s="104">
        <v>1.69971671388102E-2</v>
      </c>
      <c r="U38" s="104">
        <v>4.2804532577903958</v>
      </c>
      <c r="V38" s="104">
        <v>2.5694050991501522</v>
      </c>
      <c r="W38" s="105"/>
      <c r="X38" s="97" t="s">
        <v>421</v>
      </c>
      <c r="Y38" s="98" t="s">
        <v>546</v>
      </c>
      <c r="Z38" s="97" t="s">
        <v>649</v>
      </c>
      <c r="AA38" s="90" t="s">
        <v>533</v>
      </c>
      <c r="AB38" s="99" t="s">
        <v>421</v>
      </c>
      <c r="AC38" s="100" t="s">
        <v>274</v>
      </c>
      <c r="AD38" s="90">
        <v>43028</v>
      </c>
    </row>
    <row r="39" spans="1:30" ht="15.75" x14ac:dyDescent="0.25">
      <c r="A39" s="97" t="s">
        <v>267</v>
      </c>
      <c r="B39" s="97" t="s">
        <v>268</v>
      </c>
      <c r="C39" s="97" t="s">
        <v>35</v>
      </c>
      <c r="D39" s="97" t="s">
        <v>269</v>
      </c>
      <c r="E39" s="89">
        <v>80010</v>
      </c>
      <c r="F39" s="97" t="s">
        <v>270</v>
      </c>
      <c r="G39" s="97" t="s">
        <v>189</v>
      </c>
      <c r="H39" s="97" t="s">
        <v>176</v>
      </c>
      <c r="I39" s="103">
        <v>40.873110398534102</v>
      </c>
      <c r="J39" s="104">
        <v>372.92634560907902</v>
      </c>
      <c r="K39" s="104">
        <v>23.33427762039658</v>
      </c>
      <c r="L39" s="104">
        <v>54.903682719546751</v>
      </c>
      <c r="M39" s="104">
        <v>76.254957507082224</v>
      </c>
      <c r="N39" s="104">
        <v>133.90084985835745</v>
      </c>
      <c r="O39" s="104">
        <v>361.74787535412065</v>
      </c>
      <c r="P39" s="104">
        <v>11.198300283286118</v>
      </c>
      <c r="Q39" s="104">
        <v>20.572237960339965</v>
      </c>
      <c r="R39" s="104">
        <v>87.835694050991592</v>
      </c>
      <c r="S39" s="104">
        <v>20.6685552407932</v>
      </c>
      <c r="T39" s="104">
        <v>9.5042492917847028</v>
      </c>
      <c r="U39" s="104">
        <v>409.41076487253741</v>
      </c>
      <c r="V39" s="104">
        <v>245.20113314447997</v>
      </c>
      <c r="W39" s="105">
        <v>600</v>
      </c>
      <c r="X39" s="97" t="s">
        <v>177</v>
      </c>
      <c r="Y39" s="98" t="s">
        <v>531</v>
      </c>
      <c r="Z39" s="97" t="s">
        <v>179</v>
      </c>
      <c r="AA39" s="90" t="s">
        <v>537</v>
      </c>
      <c r="AB39" s="99" t="s">
        <v>177</v>
      </c>
      <c r="AC39" s="100" t="s">
        <v>531</v>
      </c>
      <c r="AD39" s="90">
        <v>44223</v>
      </c>
    </row>
    <row r="40" spans="1:30" ht="15.75" x14ac:dyDescent="0.25">
      <c r="A40" s="97" t="s">
        <v>434</v>
      </c>
      <c r="B40" s="97" t="s">
        <v>435</v>
      </c>
      <c r="C40" s="97" t="s">
        <v>436</v>
      </c>
      <c r="D40" s="97" t="s">
        <v>437</v>
      </c>
      <c r="E40" s="89">
        <v>96910</v>
      </c>
      <c r="F40" s="97" t="s">
        <v>297</v>
      </c>
      <c r="G40" s="97" t="s">
        <v>240</v>
      </c>
      <c r="H40" s="97" t="s">
        <v>176</v>
      </c>
      <c r="I40" s="103">
        <v>199.1875</v>
      </c>
      <c r="J40" s="104">
        <v>0</v>
      </c>
      <c r="K40" s="104">
        <v>1.0311614730878187</v>
      </c>
      <c r="L40" s="104">
        <v>3.8073654390934837</v>
      </c>
      <c r="M40" s="104">
        <v>1.756373937677054</v>
      </c>
      <c r="N40" s="104">
        <v>6.594900849858357</v>
      </c>
      <c r="O40" s="104">
        <v>0</v>
      </c>
      <c r="P40" s="104">
        <v>0</v>
      </c>
      <c r="Q40" s="104">
        <v>0</v>
      </c>
      <c r="R40" s="104">
        <v>5.1983002832861178</v>
      </c>
      <c r="S40" s="104">
        <v>1.3966005665722379</v>
      </c>
      <c r="T40" s="104">
        <v>0</v>
      </c>
      <c r="U40" s="104">
        <v>0</v>
      </c>
      <c r="V40" s="104">
        <v>6.594900849858357</v>
      </c>
      <c r="W40" s="105"/>
      <c r="X40" s="97" t="s">
        <v>198</v>
      </c>
      <c r="Y40" s="98"/>
      <c r="Z40" s="97"/>
      <c r="AA40" s="90"/>
      <c r="AB40" s="99" t="s">
        <v>198</v>
      </c>
      <c r="AC40" s="100"/>
      <c r="AD40" s="90"/>
    </row>
    <row r="41" spans="1:30" ht="15.75" x14ac:dyDescent="0.25">
      <c r="A41" s="97" t="s">
        <v>566</v>
      </c>
      <c r="B41" s="97" t="s">
        <v>567</v>
      </c>
      <c r="C41" s="97" t="s">
        <v>172</v>
      </c>
      <c r="D41" s="97" t="s">
        <v>173</v>
      </c>
      <c r="E41" s="89">
        <v>92301</v>
      </c>
      <c r="F41" s="97" t="s">
        <v>174</v>
      </c>
      <c r="G41" s="97" t="s">
        <v>189</v>
      </c>
      <c r="H41" s="97" t="s">
        <v>176</v>
      </c>
      <c r="I41" s="103">
        <v>42.228767123287703</v>
      </c>
      <c r="J41" s="104">
        <v>1.291784702549575</v>
      </c>
      <c r="K41" s="104">
        <v>5.2691218130311608</v>
      </c>
      <c r="L41" s="104">
        <v>25.1416430594901</v>
      </c>
      <c r="M41" s="104">
        <v>64.042492917847142</v>
      </c>
      <c r="N41" s="104">
        <v>87.135977337110674</v>
      </c>
      <c r="O41" s="104">
        <v>4.7422096317280458</v>
      </c>
      <c r="P41" s="104">
        <v>1.7847025495750708</v>
      </c>
      <c r="Q41" s="104">
        <v>2.0821529745042495</v>
      </c>
      <c r="R41" s="104">
        <v>59.549575070821618</v>
      </c>
      <c r="S41" s="104">
        <v>7.8611898016997159</v>
      </c>
      <c r="T41" s="104">
        <v>1.7507082152974507</v>
      </c>
      <c r="U41" s="104">
        <v>26.583569405099158</v>
      </c>
      <c r="V41" s="104">
        <v>75.354107648725375</v>
      </c>
      <c r="W41" s="105">
        <v>120</v>
      </c>
      <c r="X41" s="97" t="s">
        <v>177</v>
      </c>
      <c r="Y41" s="98" t="s">
        <v>531</v>
      </c>
      <c r="Z41" s="97" t="s">
        <v>179</v>
      </c>
      <c r="AA41" s="90" t="s">
        <v>568</v>
      </c>
      <c r="AB41" s="99" t="s">
        <v>177</v>
      </c>
      <c r="AC41" s="100" t="s">
        <v>531</v>
      </c>
      <c r="AD41" s="90">
        <v>44279</v>
      </c>
    </row>
    <row r="42" spans="1:30" ht="15.75" x14ac:dyDescent="0.25">
      <c r="A42" s="97" t="s">
        <v>351</v>
      </c>
      <c r="B42" s="97" t="s">
        <v>352</v>
      </c>
      <c r="C42" s="97" t="s">
        <v>353</v>
      </c>
      <c r="D42" s="97" t="s">
        <v>339</v>
      </c>
      <c r="E42" s="89">
        <v>53039</v>
      </c>
      <c r="F42" s="97" t="s">
        <v>31</v>
      </c>
      <c r="G42" s="97" t="s">
        <v>240</v>
      </c>
      <c r="H42" s="97" t="s">
        <v>176</v>
      </c>
      <c r="I42" s="103">
        <v>39.928057553956798</v>
      </c>
      <c r="J42" s="104">
        <v>6.0793201133144459</v>
      </c>
      <c r="K42" s="104">
        <v>3.263456090651558</v>
      </c>
      <c r="L42" s="104">
        <v>11.776203966005669</v>
      </c>
      <c r="M42" s="104">
        <v>19.331444759206814</v>
      </c>
      <c r="N42" s="104">
        <v>31.053824362606274</v>
      </c>
      <c r="O42" s="104">
        <v>8.1841359773371121</v>
      </c>
      <c r="P42" s="104">
        <v>1.1444759206798869</v>
      </c>
      <c r="Q42" s="104">
        <v>6.79886685552408E-2</v>
      </c>
      <c r="R42" s="104">
        <v>11.249291784702548</v>
      </c>
      <c r="S42" s="104">
        <v>3.4985835694050991</v>
      </c>
      <c r="T42" s="104">
        <v>1.73371104815864</v>
      </c>
      <c r="U42" s="104">
        <v>23.968838526912212</v>
      </c>
      <c r="V42" s="104">
        <v>32.682719546742263</v>
      </c>
      <c r="W42" s="105"/>
      <c r="X42" s="97" t="s">
        <v>177</v>
      </c>
      <c r="Y42" s="98" t="s">
        <v>274</v>
      </c>
      <c r="Z42" s="97" t="s">
        <v>283</v>
      </c>
      <c r="AA42" s="90" t="s">
        <v>614</v>
      </c>
      <c r="AB42" s="99" t="s">
        <v>177</v>
      </c>
      <c r="AC42" s="100" t="s">
        <v>546</v>
      </c>
      <c r="AD42" s="90">
        <v>44302</v>
      </c>
    </row>
    <row r="43" spans="1:30" ht="15.75" x14ac:dyDescent="0.25">
      <c r="A43" s="97" t="s">
        <v>444</v>
      </c>
      <c r="B43" s="97" t="s">
        <v>445</v>
      </c>
      <c r="C43" s="97" t="s">
        <v>446</v>
      </c>
      <c r="D43" s="97" t="s">
        <v>187</v>
      </c>
      <c r="E43" s="89">
        <v>78562</v>
      </c>
      <c r="F43" s="97" t="s">
        <v>543</v>
      </c>
      <c r="G43" s="97" t="s">
        <v>240</v>
      </c>
      <c r="H43" s="97" t="s">
        <v>176</v>
      </c>
      <c r="I43" s="103">
        <v>7.0090909090909097</v>
      </c>
      <c r="J43" s="104">
        <v>0.77337110481586535</v>
      </c>
      <c r="K43" s="104">
        <v>7.3654390934844188E-2</v>
      </c>
      <c r="L43" s="104">
        <v>0.14730878186968832</v>
      </c>
      <c r="M43" s="104">
        <v>0.95750708215297509</v>
      </c>
      <c r="N43" s="104">
        <v>1.9235127478753515</v>
      </c>
      <c r="O43" s="104">
        <v>1.69971671388102E-2</v>
      </c>
      <c r="P43" s="104">
        <v>1.1331444759206799E-2</v>
      </c>
      <c r="Q43" s="104">
        <v>0</v>
      </c>
      <c r="R43" s="104">
        <v>0.9603399433427785</v>
      </c>
      <c r="S43" s="104">
        <v>3.9660056657223802E-2</v>
      </c>
      <c r="T43" s="104">
        <v>0</v>
      </c>
      <c r="U43" s="104">
        <v>0.95184135977337181</v>
      </c>
      <c r="V43" s="104">
        <v>1.9235127478753518</v>
      </c>
      <c r="W43" s="105"/>
      <c r="X43" s="97" t="s">
        <v>421</v>
      </c>
      <c r="Y43" s="98" t="s">
        <v>546</v>
      </c>
      <c r="Z43" s="97" t="s">
        <v>649</v>
      </c>
      <c r="AA43" s="90" t="s">
        <v>577</v>
      </c>
      <c r="AB43" s="99" t="s">
        <v>177</v>
      </c>
      <c r="AC43" s="100" t="s">
        <v>274</v>
      </c>
      <c r="AD43" s="90">
        <v>44113</v>
      </c>
    </row>
    <row r="44" spans="1:30" ht="15.75" x14ac:dyDescent="0.25">
      <c r="A44" s="97" t="s">
        <v>652</v>
      </c>
      <c r="B44" s="97" t="s">
        <v>655</v>
      </c>
      <c r="C44" s="97" t="s">
        <v>658</v>
      </c>
      <c r="D44" s="97" t="s">
        <v>187</v>
      </c>
      <c r="E44" s="89">
        <v>76837</v>
      </c>
      <c r="F44" s="97" t="s">
        <v>258</v>
      </c>
      <c r="G44" s="97" t="s">
        <v>240</v>
      </c>
      <c r="H44" s="97" t="s">
        <v>5</v>
      </c>
      <c r="I44" s="103">
        <v>28.416097190584701</v>
      </c>
      <c r="J44" s="104">
        <v>46.872521246459108</v>
      </c>
      <c r="K44" s="104">
        <v>32.872521246458753</v>
      </c>
      <c r="L44" s="104">
        <v>10.518413597733707</v>
      </c>
      <c r="M44" s="104">
        <v>15.062322946175637</v>
      </c>
      <c r="N44" s="104">
        <v>38.439093484419338</v>
      </c>
      <c r="O44" s="104">
        <v>66.835694050991947</v>
      </c>
      <c r="P44" s="104">
        <v>5.0991501416430593E-2</v>
      </c>
      <c r="Q44" s="104">
        <v>0</v>
      </c>
      <c r="R44" s="104">
        <v>9.3116147308781851</v>
      </c>
      <c r="S44" s="104">
        <v>2.1331444759206795</v>
      </c>
      <c r="T44" s="104">
        <v>1.0566572237960339</v>
      </c>
      <c r="U44" s="104">
        <v>92.824362606234104</v>
      </c>
      <c r="V44" s="104">
        <v>59.461756373938016</v>
      </c>
      <c r="W44" s="105"/>
      <c r="X44" s="97" t="s">
        <v>177</v>
      </c>
      <c r="Y44" s="98" t="s">
        <v>274</v>
      </c>
      <c r="Z44" s="97" t="s">
        <v>283</v>
      </c>
      <c r="AA44" s="90" t="s">
        <v>548</v>
      </c>
      <c r="AB44" s="99" t="s">
        <v>177</v>
      </c>
      <c r="AC44" s="100" t="s">
        <v>274</v>
      </c>
      <c r="AD44" s="90">
        <v>44168</v>
      </c>
    </row>
    <row r="45" spans="1:30" ht="17.100000000000001" customHeight="1" x14ac:dyDescent="0.25">
      <c r="A45" s="97" t="s">
        <v>242</v>
      </c>
      <c r="B45" s="97" t="s">
        <v>243</v>
      </c>
      <c r="C45" s="97" t="s">
        <v>244</v>
      </c>
      <c r="D45" s="97" t="s">
        <v>187</v>
      </c>
      <c r="E45" s="89">
        <v>79925</v>
      </c>
      <c r="F45" s="97" t="s">
        <v>228</v>
      </c>
      <c r="G45" s="97" t="s">
        <v>223</v>
      </c>
      <c r="H45" s="97" t="s">
        <v>176</v>
      </c>
      <c r="I45" s="103">
        <v>20.574302496328901</v>
      </c>
      <c r="J45" s="104">
        <v>303.62039660057832</v>
      </c>
      <c r="K45" s="104">
        <v>42.796033994334344</v>
      </c>
      <c r="L45" s="104">
        <v>44.246458923512797</v>
      </c>
      <c r="M45" s="104">
        <v>39.611898016997223</v>
      </c>
      <c r="N45" s="104">
        <v>117.86118980170073</v>
      </c>
      <c r="O45" s="104">
        <v>220.54107648725909</v>
      </c>
      <c r="P45" s="104">
        <v>13.821529745042486</v>
      </c>
      <c r="Q45" s="104">
        <v>78.050991501416902</v>
      </c>
      <c r="R45" s="104">
        <v>32.677053824362631</v>
      </c>
      <c r="S45" s="104">
        <v>14.909348441926339</v>
      </c>
      <c r="T45" s="104">
        <v>11.260623229461757</v>
      </c>
      <c r="U45" s="104">
        <v>371.42776203967543</v>
      </c>
      <c r="V45" s="104">
        <v>201.31161473088272</v>
      </c>
      <c r="W45" s="105">
        <v>600</v>
      </c>
      <c r="X45" s="97" t="s">
        <v>177</v>
      </c>
      <c r="Y45" s="98" t="s">
        <v>531</v>
      </c>
      <c r="Z45" s="97" t="s">
        <v>179</v>
      </c>
      <c r="AA45" s="90" t="s">
        <v>545</v>
      </c>
      <c r="AB45" s="99" t="s">
        <v>177</v>
      </c>
      <c r="AC45" s="100" t="s">
        <v>531</v>
      </c>
      <c r="AD45" s="90">
        <v>44168</v>
      </c>
    </row>
    <row r="46" spans="1:30" ht="15.75" x14ac:dyDescent="0.25">
      <c r="A46" s="97" t="s">
        <v>9</v>
      </c>
      <c r="B46" s="97" t="s">
        <v>238</v>
      </c>
      <c r="C46" s="97" t="s">
        <v>239</v>
      </c>
      <c r="D46" s="97" t="s">
        <v>187</v>
      </c>
      <c r="E46" s="89">
        <v>78580</v>
      </c>
      <c r="F46" s="97" t="s">
        <v>543</v>
      </c>
      <c r="G46" s="97" t="s">
        <v>197</v>
      </c>
      <c r="H46" s="97" t="s">
        <v>176</v>
      </c>
      <c r="I46" s="103">
        <v>27.2712022367195</v>
      </c>
      <c r="J46" s="104">
        <v>383.78186968839907</v>
      </c>
      <c r="K46" s="104">
        <v>6.7790368271954664</v>
      </c>
      <c r="L46" s="104">
        <v>3.2521246458923523</v>
      </c>
      <c r="M46" s="104">
        <v>1.2492917847025498</v>
      </c>
      <c r="N46" s="104">
        <v>26.215297450424945</v>
      </c>
      <c r="O46" s="104">
        <v>290.72521246459746</v>
      </c>
      <c r="P46" s="104">
        <v>1.4674220963172804</v>
      </c>
      <c r="Q46" s="104">
        <v>76.654390934844898</v>
      </c>
      <c r="R46" s="104">
        <v>1.4900849858356942</v>
      </c>
      <c r="S46" s="104">
        <v>3.5127478753541075</v>
      </c>
      <c r="T46" s="104">
        <v>8.5325779036827196</v>
      </c>
      <c r="U46" s="104">
        <v>381.52691218131696</v>
      </c>
      <c r="V46" s="104">
        <v>211.27478753541567</v>
      </c>
      <c r="W46" s="105">
        <v>750</v>
      </c>
      <c r="X46" s="97" t="s">
        <v>177</v>
      </c>
      <c r="Y46" s="98" t="s">
        <v>531</v>
      </c>
      <c r="Z46" s="97" t="s">
        <v>179</v>
      </c>
      <c r="AA46" s="90" t="s">
        <v>542</v>
      </c>
      <c r="AB46" s="99" t="s">
        <v>177</v>
      </c>
      <c r="AC46" s="100" t="s">
        <v>531</v>
      </c>
      <c r="AD46" s="90">
        <v>44175</v>
      </c>
    </row>
    <row r="47" spans="1:30" ht="15.75" x14ac:dyDescent="0.25">
      <c r="A47" s="97" t="s">
        <v>321</v>
      </c>
      <c r="B47" s="97" t="s">
        <v>322</v>
      </c>
      <c r="C47" s="97" t="s">
        <v>19</v>
      </c>
      <c r="D47" s="97" t="s">
        <v>259</v>
      </c>
      <c r="E47" s="89">
        <v>7201</v>
      </c>
      <c r="F47" s="97" t="s">
        <v>260</v>
      </c>
      <c r="G47" s="97" t="s">
        <v>189</v>
      </c>
      <c r="H47" s="97" t="s">
        <v>176</v>
      </c>
      <c r="I47" s="103">
        <v>12.705734616994601</v>
      </c>
      <c r="J47" s="104">
        <v>68.271954674221789</v>
      </c>
      <c r="K47" s="104">
        <v>18.382436260623237</v>
      </c>
      <c r="L47" s="104">
        <v>5.4674220963173097</v>
      </c>
      <c r="M47" s="104">
        <v>1.9036827195467441</v>
      </c>
      <c r="N47" s="104">
        <v>11.855524079320153</v>
      </c>
      <c r="O47" s="104">
        <v>73.229461756374903</v>
      </c>
      <c r="P47" s="104">
        <v>1.6487252124645893</v>
      </c>
      <c r="Q47" s="104">
        <v>7.291784702549581</v>
      </c>
      <c r="R47" s="104">
        <v>3.0963172804532579</v>
      </c>
      <c r="S47" s="104">
        <v>2.4844192634560911</v>
      </c>
      <c r="T47" s="104">
        <v>4.0991501416430598</v>
      </c>
      <c r="U47" s="104">
        <v>84.345609065157049</v>
      </c>
      <c r="V47" s="104">
        <v>41.835694050991833</v>
      </c>
      <c r="W47" s="105">
        <v>285</v>
      </c>
      <c r="X47" s="97" t="s">
        <v>177</v>
      </c>
      <c r="Y47" s="98" t="s">
        <v>531</v>
      </c>
      <c r="Z47" s="97" t="s">
        <v>179</v>
      </c>
      <c r="AA47" s="90" t="s">
        <v>536</v>
      </c>
      <c r="AB47" s="99" t="s">
        <v>177</v>
      </c>
      <c r="AC47" s="100" t="s">
        <v>178</v>
      </c>
      <c r="AD47" s="90">
        <v>44091</v>
      </c>
    </row>
    <row r="48" spans="1:30" ht="15.75" x14ac:dyDescent="0.25">
      <c r="A48" s="97" t="s">
        <v>691</v>
      </c>
      <c r="B48" s="97" t="s">
        <v>698</v>
      </c>
      <c r="C48" s="97" t="s">
        <v>705</v>
      </c>
      <c r="D48" s="97" t="s">
        <v>661</v>
      </c>
      <c r="E48" s="89">
        <v>83647</v>
      </c>
      <c r="F48" s="97" t="s">
        <v>327</v>
      </c>
      <c r="G48" s="97" t="s">
        <v>240</v>
      </c>
      <c r="H48" s="97" t="s">
        <v>176</v>
      </c>
      <c r="I48" s="103">
        <v>5.2133333333333303</v>
      </c>
      <c r="J48" s="104">
        <v>8.7818696883852687E-2</v>
      </c>
      <c r="K48" s="104">
        <v>0.20963172804532576</v>
      </c>
      <c r="L48" s="104">
        <v>0.53257790368271973</v>
      </c>
      <c r="M48" s="104">
        <v>0.34277620396600567</v>
      </c>
      <c r="N48" s="104">
        <v>1.0141643059490093</v>
      </c>
      <c r="O48" s="104">
        <v>8.7818696883852687E-2</v>
      </c>
      <c r="P48" s="104">
        <v>7.0821529745042494E-2</v>
      </c>
      <c r="Q48" s="104">
        <v>0</v>
      </c>
      <c r="R48" s="104">
        <v>0.26628895184135976</v>
      </c>
      <c r="S48" s="104">
        <v>3.39943342776204E-2</v>
      </c>
      <c r="T48" s="104">
        <v>5.3824362606232301E-2</v>
      </c>
      <c r="U48" s="104">
        <v>0.81869688385269146</v>
      </c>
      <c r="V48" s="104">
        <v>1.0141643059490089</v>
      </c>
      <c r="W48" s="105"/>
      <c r="X48" s="97" t="s">
        <v>421</v>
      </c>
      <c r="Y48" s="98" t="s">
        <v>546</v>
      </c>
      <c r="Z48" s="97" t="s">
        <v>649</v>
      </c>
      <c r="AA48" s="90" t="s">
        <v>714</v>
      </c>
      <c r="AB48" s="99" t="s">
        <v>421</v>
      </c>
      <c r="AC48" s="100" t="s">
        <v>274</v>
      </c>
      <c r="AD48" s="90">
        <v>43360</v>
      </c>
    </row>
    <row r="49" spans="1:30" ht="15.75" x14ac:dyDescent="0.25">
      <c r="A49" s="97" t="s">
        <v>205</v>
      </c>
      <c r="B49" s="97" t="s">
        <v>206</v>
      </c>
      <c r="C49" s="97" t="s">
        <v>29</v>
      </c>
      <c r="D49" s="97" t="s">
        <v>200</v>
      </c>
      <c r="E49" s="89">
        <v>85131</v>
      </c>
      <c r="F49" s="97" t="s">
        <v>201</v>
      </c>
      <c r="G49" s="97" t="s">
        <v>175</v>
      </c>
      <c r="H49" s="97" t="s">
        <v>176</v>
      </c>
      <c r="I49" s="103">
        <v>18.114085239085199</v>
      </c>
      <c r="J49" s="104">
        <v>717.24645892338344</v>
      </c>
      <c r="K49" s="104">
        <v>24.951841359773372</v>
      </c>
      <c r="L49" s="104">
        <v>19.354107648725204</v>
      </c>
      <c r="M49" s="104">
        <v>26.985835694050987</v>
      </c>
      <c r="N49" s="104">
        <v>45.201133144475975</v>
      </c>
      <c r="O49" s="104">
        <v>371.28895184137451</v>
      </c>
      <c r="P49" s="104">
        <v>12.821529745042495</v>
      </c>
      <c r="Q49" s="104">
        <v>359.22662889520012</v>
      </c>
      <c r="R49" s="104">
        <v>30.586402266288953</v>
      </c>
      <c r="S49" s="104">
        <v>7.2237960339943346</v>
      </c>
      <c r="T49" s="104">
        <v>8.1926345609065123</v>
      </c>
      <c r="U49" s="104">
        <v>742.5354107647272</v>
      </c>
      <c r="V49" s="104">
        <v>211.31444759207372</v>
      </c>
      <c r="W49" s="105"/>
      <c r="X49" s="97" t="s">
        <v>177</v>
      </c>
      <c r="Y49" s="98" t="s">
        <v>531</v>
      </c>
      <c r="Z49" s="97" t="s">
        <v>179</v>
      </c>
      <c r="AA49" s="90" t="s">
        <v>535</v>
      </c>
      <c r="AB49" s="99" t="s">
        <v>177</v>
      </c>
      <c r="AC49" s="100" t="s">
        <v>531</v>
      </c>
      <c r="AD49" s="90">
        <v>44232</v>
      </c>
    </row>
    <row r="50" spans="1:30" ht="15.75" x14ac:dyDescent="0.25">
      <c r="A50" s="97" t="s">
        <v>789</v>
      </c>
      <c r="B50" s="97" t="s">
        <v>790</v>
      </c>
      <c r="C50" s="97" t="s">
        <v>447</v>
      </c>
      <c r="D50" s="97" t="s">
        <v>350</v>
      </c>
      <c r="E50" s="89">
        <v>40510</v>
      </c>
      <c r="F50" s="97" t="s">
        <v>31</v>
      </c>
      <c r="G50" s="97" t="s">
        <v>240</v>
      </c>
      <c r="H50" s="97" t="s">
        <v>176</v>
      </c>
      <c r="I50" s="103">
        <v>1.44392523364486</v>
      </c>
      <c r="J50" s="104">
        <v>7.0821529745042508E-2</v>
      </c>
      <c r="K50" s="104">
        <v>0.11898016997167135</v>
      </c>
      <c r="L50" s="104">
        <v>0.36543909348441894</v>
      </c>
      <c r="M50" s="104">
        <v>0.337110481586402</v>
      </c>
      <c r="N50" s="104">
        <v>0.72521246458923627</v>
      </c>
      <c r="O50" s="104">
        <v>0.15297450424929174</v>
      </c>
      <c r="P50" s="104">
        <v>8.4985835694051E-3</v>
      </c>
      <c r="Q50" s="104">
        <v>5.6657223796033997E-3</v>
      </c>
      <c r="R50" s="104">
        <v>3.6827195467422101E-2</v>
      </c>
      <c r="S50" s="104">
        <v>1.9830028328611898E-2</v>
      </c>
      <c r="T50" s="104">
        <v>8.4985835694051E-3</v>
      </c>
      <c r="U50" s="104">
        <v>0.82719546742209837</v>
      </c>
      <c r="V50" s="104">
        <v>0.62606232294617603</v>
      </c>
      <c r="W50" s="105"/>
      <c r="X50" s="97" t="s">
        <v>421</v>
      </c>
      <c r="Y50" s="98" t="s">
        <v>546</v>
      </c>
      <c r="Z50" s="97" t="s">
        <v>649</v>
      </c>
      <c r="AA50" s="90" t="s">
        <v>791</v>
      </c>
      <c r="AB50" s="99" t="s">
        <v>421</v>
      </c>
      <c r="AC50" s="100" t="s">
        <v>274</v>
      </c>
      <c r="AD50" s="90">
        <v>43326</v>
      </c>
    </row>
    <row r="51" spans="1:30" ht="15.75" x14ac:dyDescent="0.25">
      <c r="A51" s="97" t="s">
        <v>292</v>
      </c>
      <c r="B51" s="97" t="s">
        <v>293</v>
      </c>
      <c r="C51" s="97" t="s">
        <v>294</v>
      </c>
      <c r="D51" s="97" t="s">
        <v>200</v>
      </c>
      <c r="E51" s="89">
        <v>85132</v>
      </c>
      <c r="F51" s="97" t="s">
        <v>201</v>
      </c>
      <c r="G51" s="97" t="s">
        <v>223</v>
      </c>
      <c r="H51" s="97" t="s">
        <v>5</v>
      </c>
      <c r="I51" s="103">
        <v>4.8633693235947897</v>
      </c>
      <c r="J51" s="104">
        <v>164.52691218130815</v>
      </c>
      <c r="K51" s="104">
        <v>7.1048158640226724</v>
      </c>
      <c r="L51" s="104">
        <v>1.6487252124645915</v>
      </c>
      <c r="M51" s="104">
        <v>0.88101983002833206</v>
      </c>
      <c r="N51" s="104">
        <v>6.83286118980174</v>
      </c>
      <c r="O51" s="104">
        <v>167.28611898017513</v>
      </c>
      <c r="P51" s="104">
        <v>2.2662889518413602E-2</v>
      </c>
      <c r="Q51" s="104">
        <v>1.9830028328611901E-2</v>
      </c>
      <c r="R51" s="104">
        <v>0.95467422096317556</v>
      </c>
      <c r="S51" s="104">
        <v>0.53257790368271951</v>
      </c>
      <c r="T51" s="104">
        <v>1.1274787535410769</v>
      </c>
      <c r="U51" s="104">
        <v>171.5467422096371</v>
      </c>
      <c r="V51" s="104">
        <v>44.773371104816249</v>
      </c>
      <c r="W51" s="105">
        <v>392</v>
      </c>
      <c r="X51" s="97" t="s">
        <v>177</v>
      </c>
      <c r="Y51" s="98" t="s">
        <v>531</v>
      </c>
      <c r="Z51" s="97" t="s">
        <v>179</v>
      </c>
      <c r="AA51" s="90" t="s">
        <v>600</v>
      </c>
      <c r="AB51" s="99" t="s">
        <v>177</v>
      </c>
      <c r="AC51" s="100" t="s">
        <v>531</v>
      </c>
      <c r="AD51" s="90">
        <v>44294</v>
      </c>
    </row>
    <row r="52" spans="1:30" ht="15.75" x14ac:dyDescent="0.25">
      <c r="A52" s="97" t="s">
        <v>11</v>
      </c>
      <c r="B52" s="97" t="s">
        <v>293</v>
      </c>
      <c r="C52" s="97" t="s">
        <v>294</v>
      </c>
      <c r="D52" s="97" t="s">
        <v>200</v>
      </c>
      <c r="E52" s="89">
        <v>85232</v>
      </c>
      <c r="F52" s="97" t="s">
        <v>201</v>
      </c>
      <c r="G52" s="97" t="s">
        <v>311</v>
      </c>
      <c r="H52" s="97" t="s">
        <v>5</v>
      </c>
      <c r="I52" s="103">
        <v>1.1763174019607801</v>
      </c>
      <c r="J52" s="104">
        <v>25.824362606233155</v>
      </c>
      <c r="K52" s="104">
        <v>7.8526912181305004</v>
      </c>
      <c r="L52" s="104">
        <v>6.3286118980170984</v>
      </c>
      <c r="M52" s="104">
        <v>4.8158640226629261</v>
      </c>
      <c r="N52" s="104">
        <v>15.201133144476337</v>
      </c>
      <c r="O52" s="104">
        <v>26.753541076488151</v>
      </c>
      <c r="P52" s="104">
        <v>0.50708215297450399</v>
      </c>
      <c r="Q52" s="104">
        <v>2.3597733711048163</v>
      </c>
      <c r="R52" s="104">
        <v>2.9178470254957691</v>
      </c>
      <c r="S52" s="104">
        <v>0.91501416430595361</v>
      </c>
      <c r="T52" s="104">
        <v>0.86685552407932276</v>
      </c>
      <c r="U52" s="104">
        <v>40.121813031162986</v>
      </c>
      <c r="V52" s="104">
        <v>27.096317280454265</v>
      </c>
      <c r="W52" s="105"/>
      <c r="X52" s="97" t="s">
        <v>198</v>
      </c>
      <c r="Y52" s="98"/>
      <c r="Z52" s="97"/>
      <c r="AA52" s="90"/>
      <c r="AB52" s="99" t="s">
        <v>198</v>
      </c>
      <c r="AC52" s="100"/>
      <c r="AD52" s="90"/>
    </row>
    <row r="53" spans="1:30" ht="15.75" x14ac:dyDescent="0.25">
      <c r="A53" s="97" t="s">
        <v>538</v>
      </c>
      <c r="B53" s="97" t="s">
        <v>539</v>
      </c>
      <c r="C53" s="97" t="s">
        <v>271</v>
      </c>
      <c r="D53" s="97" t="s">
        <v>183</v>
      </c>
      <c r="E53" s="89">
        <v>31537</v>
      </c>
      <c r="F53" s="97" t="s">
        <v>184</v>
      </c>
      <c r="G53" s="97" t="s">
        <v>175</v>
      </c>
      <c r="H53" s="97" t="s">
        <v>5</v>
      </c>
      <c r="I53" s="103">
        <v>37.199523396880402</v>
      </c>
      <c r="J53" s="104">
        <v>367.83569405100133</v>
      </c>
      <c r="K53" s="104">
        <v>66.291784702549791</v>
      </c>
      <c r="L53" s="104">
        <v>27.424929178470265</v>
      </c>
      <c r="M53" s="104">
        <v>25.311614730878194</v>
      </c>
      <c r="N53" s="104">
        <v>73.328611898017243</v>
      </c>
      <c r="O53" s="104">
        <v>413.53541076488546</v>
      </c>
      <c r="P53" s="104">
        <v>0</v>
      </c>
      <c r="Q53" s="104">
        <v>0</v>
      </c>
      <c r="R53" s="104">
        <v>8.3257790368271944</v>
      </c>
      <c r="S53" s="104">
        <v>5.4164305949008487</v>
      </c>
      <c r="T53" s="104">
        <v>6.3371104815864019</v>
      </c>
      <c r="U53" s="104">
        <v>466.78470254959188</v>
      </c>
      <c r="V53" s="104">
        <v>211.86402266289278</v>
      </c>
      <c r="W53" s="105">
        <v>544</v>
      </c>
      <c r="X53" s="97" t="s">
        <v>177</v>
      </c>
      <c r="Y53" s="98" t="s">
        <v>531</v>
      </c>
      <c r="Z53" s="97" t="s">
        <v>179</v>
      </c>
      <c r="AA53" s="90" t="s">
        <v>682</v>
      </c>
      <c r="AB53" s="99" t="s">
        <v>177</v>
      </c>
      <c r="AC53" s="100" t="s">
        <v>531</v>
      </c>
      <c r="AD53" s="90">
        <v>44405</v>
      </c>
    </row>
    <row r="54" spans="1:30" ht="15.75" x14ac:dyDescent="0.25">
      <c r="A54" s="97" t="s">
        <v>395</v>
      </c>
      <c r="B54" s="97" t="s">
        <v>396</v>
      </c>
      <c r="C54" s="97" t="s">
        <v>397</v>
      </c>
      <c r="D54" s="97" t="s">
        <v>304</v>
      </c>
      <c r="E54" s="89">
        <v>56007</v>
      </c>
      <c r="F54" s="97" t="s">
        <v>305</v>
      </c>
      <c r="G54" s="97" t="s">
        <v>197</v>
      </c>
      <c r="H54" s="97" t="s">
        <v>5</v>
      </c>
      <c r="I54" s="103">
        <v>50.526315789473699</v>
      </c>
      <c r="J54" s="104">
        <v>5.6515580736543916</v>
      </c>
      <c r="K54" s="104">
        <v>1.1841359773371105</v>
      </c>
      <c r="L54" s="104">
        <v>9.7903682719546694</v>
      </c>
      <c r="M54" s="104">
        <v>2.5779036827195467</v>
      </c>
      <c r="N54" s="104">
        <v>11.291784702549574</v>
      </c>
      <c r="O54" s="104">
        <v>7.9121813031161485</v>
      </c>
      <c r="P54" s="104">
        <v>0</v>
      </c>
      <c r="Q54" s="104">
        <v>0</v>
      </c>
      <c r="R54" s="104">
        <v>3.5014164305949014</v>
      </c>
      <c r="S54" s="104">
        <v>1.2662889518413598</v>
      </c>
      <c r="T54" s="104">
        <v>0.35977337110481583</v>
      </c>
      <c r="U54" s="104">
        <v>14.076487252124634</v>
      </c>
      <c r="V54" s="104">
        <v>15.569405099150137</v>
      </c>
      <c r="W54" s="105"/>
      <c r="X54" s="97" t="s">
        <v>177</v>
      </c>
      <c r="Y54" s="98" t="s">
        <v>546</v>
      </c>
      <c r="Z54" s="97" t="s">
        <v>283</v>
      </c>
      <c r="AA54" s="90" t="s">
        <v>614</v>
      </c>
      <c r="AB54" s="99" t="s">
        <v>177</v>
      </c>
      <c r="AC54" s="100" t="s">
        <v>546</v>
      </c>
      <c r="AD54" s="90">
        <v>44302</v>
      </c>
    </row>
    <row r="55" spans="1:30" ht="15.75" x14ac:dyDescent="0.25">
      <c r="A55" s="97" t="s">
        <v>36</v>
      </c>
      <c r="B55" s="97" t="s">
        <v>401</v>
      </c>
      <c r="C55" s="97" t="s">
        <v>402</v>
      </c>
      <c r="D55" s="97" t="s">
        <v>337</v>
      </c>
      <c r="E55" s="89">
        <v>44024</v>
      </c>
      <c r="F55" s="97" t="s">
        <v>338</v>
      </c>
      <c r="G55" s="97" t="s">
        <v>240</v>
      </c>
      <c r="H55" s="97" t="s">
        <v>176</v>
      </c>
      <c r="I55" s="103">
        <v>74.971428571428604</v>
      </c>
      <c r="J55" s="104">
        <v>2.6288951841359776</v>
      </c>
      <c r="K55" s="104">
        <v>1.9773371104815864</v>
      </c>
      <c r="L55" s="104">
        <v>6.9121813031161476</v>
      </c>
      <c r="M55" s="104">
        <v>4.6118980169971673</v>
      </c>
      <c r="N55" s="104">
        <v>12.215297450424933</v>
      </c>
      <c r="O55" s="104">
        <v>2.3059490084985832</v>
      </c>
      <c r="P55" s="104">
        <v>0.58923512747875351</v>
      </c>
      <c r="Q55" s="104">
        <v>1.0198300283286119</v>
      </c>
      <c r="R55" s="104">
        <v>5.2804532577903682</v>
      </c>
      <c r="S55" s="104">
        <v>2.0821529745042495</v>
      </c>
      <c r="T55" s="104">
        <v>1.5722379603399435</v>
      </c>
      <c r="U55" s="104">
        <v>7.1954674220963204</v>
      </c>
      <c r="V55" s="104">
        <v>12.184135977337112</v>
      </c>
      <c r="W55" s="105"/>
      <c r="X55" s="97" t="s">
        <v>177</v>
      </c>
      <c r="Y55" s="98" t="s">
        <v>274</v>
      </c>
      <c r="Z55" s="97" t="s">
        <v>283</v>
      </c>
      <c r="AA55" s="90" t="s">
        <v>574</v>
      </c>
      <c r="AB55" s="99" t="s">
        <v>177</v>
      </c>
      <c r="AC55" s="100" t="s">
        <v>274</v>
      </c>
      <c r="AD55" s="90">
        <v>44175</v>
      </c>
    </row>
    <row r="56" spans="1:30" ht="15.75" x14ac:dyDescent="0.25">
      <c r="A56" s="97" t="s">
        <v>563</v>
      </c>
      <c r="B56" s="97" t="s">
        <v>564</v>
      </c>
      <c r="C56" s="97" t="s">
        <v>565</v>
      </c>
      <c r="D56" s="97" t="s">
        <v>173</v>
      </c>
      <c r="E56" s="89">
        <v>93250</v>
      </c>
      <c r="F56" s="97" t="s">
        <v>297</v>
      </c>
      <c r="G56" s="97" t="s">
        <v>189</v>
      </c>
      <c r="H56" s="97" t="s">
        <v>176</v>
      </c>
      <c r="I56" s="103">
        <v>76.271889400921694</v>
      </c>
      <c r="J56" s="104">
        <v>1.69971671388102E-2</v>
      </c>
      <c r="K56" s="104">
        <v>0.33427762039660047</v>
      </c>
      <c r="L56" s="104">
        <v>37.484419263456132</v>
      </c>
      <c r="M56" s="104">
        <v>88.039660056657411</v>
      </c>
      <c r="N56" s="104">
        <v>123.45892351274836</v>
      </c>
      <c r="O56" s="104">
        <v>2.4135977337110481</v>
      </c>
      <c r="P56" s="104">
        <v>2.8328611898016999E-3</v>
      </c>
      <c r="Q56" s="104">
        <v>0</v>
      </c>
      <c r="R56" s="104">
        <v>68.739376770538257</v>
      </c>
      <c r="S56" s="104">
        <v>0.89801699716713879</v>
      </c>
      <c r="T56" s="104">
        <v>1</v>
      </c>
      <c r="U56" s="104">
        <v>55.237960339943385</v>
      </c>
      <c r="V56" s="104">
        <v>108.47592067988717</v>
      </c>
      <c r="W56" s="105">
        <v>560</v>
      </c>
      <c r="X56" s="97" t="s">
        <v>177</v>
      </c>
      <c r="Y56" s="98" t="s">
        <v>531</v>
      </c>
      <c r="Z56" s="97" t="s">
        <v>179</v>
      </c>
      <c r="AA56" s="90" t="s">
        <v>552</v>
      </c>
      <c r="AB56" s="99" t="s">
        <v>177</v>
      </c>
      <c r="AC56" s="100" t="s">
        <v>531</v>
      </c>
      <c r="AD56" s="90">
        <v>44272</v>
      </c>
    </row>
    <row r="57" spans="1:30" ht="15.75" x14ac:dyDescent="0.25">
      <c r="A57" s="97" t="s">
        <v>792</v>
      </c>
      <c r="B57" s="97" t="s">
        <v>793</v>
      </c>
      <c r="C57" s="97" t="s">
        <v>794</v>
      </c>
      <c r="D57" s="97" t="s">
        <v>350</v>
      </c>
      <c r="E57" s="89">
        <v>42754</v>
      </c>
      <c r="F57" s="97" t="s">
        <v>31</v>
      </c>
      <c r="G57" s="97" t="s">
        <v>240</v>
      </c>
      <c r="H57" s="97" t="s">
        <v>176</v>
      </c>
      <c r="I57" s="103">
        <v>1.6428571428571399</v>
      </c>
      <c r="J57" s="104">
        <v>1.4164305949008499E-2</v>
      </c>
      <c r="K57" s="104">
        <v>5.6657223796034009E-2</v>
      </c>
      <c r="L57" s="104">
        <v>0.10764872521246459</v>
      </c>
      <c r="M57" s="104">
        <v>3.9660056657223802E-2</v>
      </c>
      <c r="N57" s="104">
        <v>0.17847025495750704</v>
      </c>
      <c r="O57" s="104">
        <v>3.1161473087818702E-2</v>
      </c>
      <c r="P57" s="104">
        <v>8.4985835694051E-3</v>
      </c>
      <c r="Q57" s="104">
        <v>0</v>
      </c>
      <c r="R57" s="104">
        <v>3.6827195467422101E-2</v>
      </c>
      <c r="S57" s="104">
        <v>8.4985835694051E-3</v>
      </c>
      <c r="T57" s="104">
        <v>0</v>
      </c>
      <c r="U57" s="104">
        <v>0.1728045325779036</v>
      </c>
      <c r="V57" s="104">
        <v>0.15864022662889515</v>
      </c>
      <c r="W57" s="105"/>
      <c r="X57" s="97" t="s">
        <v>421</v>
      </c>
      <c r="Y57" s="98" t="s">
        <v>274</v>
      </c>
      <c r="Z57" s="97" t="s">
        <v>283</v>
      </c>
      <c r="AA57" s="90" t="s">
        <v>795</v>
      </c>
      <c r="AB57" s="99" t="s">
        <v>421</v>
      </c>
      <c r="AC57" s="100" t="s">
        <v>274</v>
      </c>
      <c r="AD57" s="90">
        <v>42983</v>
      </c>
    </row>
    <row r="58" spans="1:30" ht="15.75" x14ac:dyDescent="0.25">
      <c r="A58" s="97" t="s">
        <v>39</v>
      </c>
      <c r="B58" s="97" t="s">
        <v>426</v>
      </c>
      <c r="C58" s="97" t="s">
        <v>427</v>
      </c>
      <c r="D58" s="97" t="s">
        <v>428</v>
      </c>
      <c r="E58" s="89">
        <v>939</v>
      </c>
      <c r="F58" s="97" t="s">
        <v>26</v>
      </c>
      <c r="G58" s="97" t="s">
        <v>408</v>
      </c>
      <c r="H58" s="97" t="s">
        <v>176</v>
      </c>
      <c r="I58" s="103">
        <v>11.828571428571401</v>
      </c>
      <c r="J58" s="104">
        <v>8.4985835694051E-3</v>
      </c>
      <c r="K58" s="104">
        <v>0.98016997167138831</v>
      </c>
      <c r="L58" s="104">
        <v>1.3824362606232292</v>
      </c>
      <c r="M58" s="104">
        <v>1.2096317280453259</v>
      </c>
      <c r="N58" s="104">
        <v>2.4702549575070831</v>
      </c>
      <c r="O58" s="104">
        <v>1.059490084985836</v>
      </c>
      <c r="P58" s="104">
        <v>5.0991501416430593E-2</v>
      </c>
      <c r="Q58" s="104">
        <v>0</v>
      </c>
      <c r="R58" s="104">
        <v>0.3257790368271955</v>
      </c>
      <c r="S58" s="104">
        <v>0</v>
      </c>
      <c r="T58" s="104">
        <v>0</v>
      </c>
      <c r="U58" s="104">
        <v>3.2549575070821537</v>
      </c>
      <c r="V58" s="104">
        <v>3.0878186968838524</v>
      </c>
      <c r="W58" s="105"/>
      <c r="X58" s="97" t="s">
        <v>177</v>
      </c>
      <c r="Y58" s="98" t="s">
        <v>274</v>
      </c>
      <c r="Z58" s="97" t="s">
        <v>650</v>
      </c>
      <c r="AA58" s="90" t="s">
        <v>429</v>
      </c>
      <c r="AB58" s="99" t="s">
        <v>177</v>
      </c>
      <c r="AC58" s="100" t="s">
        <v>274</v>
      </c>
      <c r="AD58" s="90">
        <v>39241</v>
      </c>
    </row>
    <row r="59" spans="1:30" ht="15.75" x14ac:dyDescent="0.25">
      <c r="A59" s="97" t="s">
        <v>373</v>
      </c>
      <c r="B59" s="97" t="s">
        <v>374</v>
      </c>
      <c r="C59" s="97" t="s">
        <v>375</v>
      </c>
      <c r="D59" s="97" t="s">
        <v>376</v>
      </c>
      <c r="E59" s="89">
        <v>68801</v>
      </c>
      <c r="F59" s="97" t="s">
        <v>305</v>
      </c>
      <c r="G59" s="97" t="s">
        <v>197</v>
      </c>
      <c r="H59" s="97" t="s">
        <v>176</v>
      </c>
      <c r="I59" s="103">
        <v>48.9339622641509</v>
      </c>
      <c r="J59" s="104">
        <v>0.8158640226628896</v>
      </c>
      <c r="K59" s="104">
        <v>2.4589235127478757</v>
      </c>
      <c r="L59" s="104">
        <v>5.3201133144475925</v>
      </c>
      <c r="M59" s="104">
        <v>6.0028328611898036</v>
      </c>
      <c r="N59" s="104">
        <v>12.736543909348438</v>
      </c>
      <c r="O59" s="104">
        <v>0.50991501416430596</v>
      </c>
      <c r="P59" s="104">
        <v>1.2407932011331444</v>
      </c>
      <c r="Q59" s="104">
        <v>0.1104815864022663</v>
      </c>
      <c r="R59" s="104">
        <v>1.2946175637393769</v>
      </c>
      <c r="S59" s="104">
        <v>1.2351274787535411</v>
      </c>
      <c r="T59" s="104">
        <v>1.1473087818696885</v>
      </c>
      <c r="U59" s="104">
        <v>10.920679886685548</v>
      </c>
      <c r="V59" s="104">
        <v>12.382436260623228</v>
      </c>
      <c r="W59" s="105"/>
      <c r="X59" s="97" t="s">
        <v>177</v>
      </c>
      <c r="Y59" s="98" t="s">
        <v>546</v>
      </c>
      <c r="Z59" s="97" t="s">
        <v>283</v>
      </c>
      <c r="AA59" s="90" t="s">
        <v>639</v>
      </c>
      <c r="AB59" s="99" t="s">
        <v>177</v>
      </c>
      <c r="AC59" s="100" t="s">
        <v>546</v>
      </c>
      <c r="AD59" s="90">
        <v>44434</v>
      </c>
    </row>
    <row r="60" spans="1:30" ht="15.75" x14ac:dyDescent="0.25">
      <c r="A60" s="97" t="s">
        <v>627</v>
      </c>
      <c r="B60" s="97" t="s">
        <v>628</v>
      </c>
      <c r="C60" s="97" t="s">
        <v>632</v>
      </c>
      <c r="D60" s="97" t="s">
        <v>209</v>
      </c>
      <c r="E60" s="89">
        <v>39520</v>
      </c>
      <c r="F60" s="97" t="s">
        <v>196</v>
      </c>
      <c r="G60" s="97" t="s">
        <v>197</v>
      </c>
      <c r="H60" s="97" t="s">
        <v>176</v>
      </c>
      <c r="I60" s="103">
        <v>2.8026315789473699</v>
      </c>
      <c r="J60" s="104">
        <v>2.2691218130311621</v>
      </c>
      <c r="K60" s="104">
        <v>0.77620396600566577</v>
      </c>
      <c r="L60" s="104">
        <v>0.32294617563739364</v>
      </c>
      <c r="M60" s="104">
        <v>0.2889518413597732</v>
      </c>
      <c r="N60" s="104">
        <v>0.69971671388102019</v>
      </c>
      <c r="O60" s="104">
        <v>2.8356940509915041</v>
      </c>
      <c r="P60" s="104">
        <v>1.4164305949008499E-2</v>
      </c>
      <c r="Q60" s="104">
        <v>0.10764872521246462</v>
      </c>
      <c r="R60" s="104">
        <v>5.6657223796033997E-3</v>
      </c>
      <c r="S60" s="104">
        <v>1.1331444759206799E-2</v>
      </c>
      <c r="T60" s="104">
        <v>0</v>
      </c>
      <c r="U60" s="104">
        <v>3.6402266288951877</v>
      </c>
      <c r="V60" s="104">
        <v>2.6685552407932001</v>
      </c>
      <c r="W60" s="105"/>
      <c r="X60" s="97" t="s">
        <v>421</v>
      </c>
      <c r="Y60" s="98" t="s">
        <v>546</v>
      </c>
      <c r="Z60" s="97" t="s">
        <v>649</v>
      </c>
      <c r="AA60" s="90" t="s">
        <v>638</v>
      </c>
      <c r="AB60" s="99" t="s">
        <v>198</v>
      </c>
      <c r="AC60" s="100"/>
      <c r="AD60" s="90"/>
    </row>
    <row r="61" spans="1:30" ht="15.75" x14ac:dyDescent="0.25">
      <c r="A61" s="97" t="s">
        <v>324</v>
      </c>
      <c r="B61" s="97" t="s">
        <v>325</v>
      </c>
      <c r="C61" s="97" t="s">
        <v>38</v>
      </c>
      <c r="D61" s="97" t="s">
        <v>326</v>
      </c>
      <c r="E61" s="89">
        <v>89015</v>
      </c>
      <c r="F61" s="97" t="s">
        <v>327</v>
      </c>
      <c r="G61" s="97" t="s">
        <v>240</v>
      </c>
      <c r="H61" s="97" t="s">
        <v>176</v>
      </c>
      <c r="I61" s="103">
        <v>29.3003731343284</v>
      </c>
      <c r="J61" s="104">
        <v>12.297450424929192</v>
      </c>
      <c r="K61" s="104">
        <v>7.864022662889524</v>
      </c>
      <c r="L61" s="104">
        <v>13.178470254957505</v>
      </c>
      <c r="M61" s="104">
        <v>9.3682719546742206</v>
      </c>
      <c r="N61" s="104">
        <v>25.498583569405117</v>
      </c>
      <c r="O61" s="104">
        <v>13.189801699716721</v>
      </c>
      <c r="P61" s="104">
        <v>3.5665722379603406</v>
      </c>
      <c r="Q61" s="104">
        <v>0.45325779036827185</v>
      </c>
      <c r="R61" s="104">
        <v>11.065155807365434</v>
      </c>
      <c r="S61" s="104">
        <v>3.4929178470254953</v>
      </c>
      <c r="T61" s="104">
        <v>1.0793201133144477</v>
      </c>
      <c r="U61" s="104">
        <v>27.070821529745043</v>
      </c>
      <c r="V61" s="104">
        <v>31.787535410764889</v>
      </c>
      <c r="W61" s="105"/>
      <c r="X61" s="97" t="s">
        <v>177</v>
      </c>
      <c r="Y61" s="98" t="s">
        <v>274</v>
      </c>
      <c r="Z61" s="97" t="s">
        <v>283</v>
      </c>
      <c r="AA61" s="90" t="s">
        <v>648</v>
      </c>
      <c r="AB61" s="99" t="s">
        <v>177</v>
      </c>
      <c r="AC61" s="100" t="s">
        <v>274</v>
      </c>
      <c r="AD61" s="90">
        <v>44399</v>
      </c>
    </row>
    <row r="62" spans="1:30" ht="15.75" x14ac:dyDescent="0.25">
      <c r="A62" s="97" t="s">
        <v>404</v>
      </c>
      <c r="B62" s="97" t="s">
        <v>405</v>
      </c>
      <c r="C62" s="97" t="s">
        <v>406</v>
      </c>
      <c r="D62" s="97" t="s">
        <v>407</v>
      </c>
      <c r="E62" s="89">
        <v>96819</v>
      </c>
      <c r="F62" s="97" t="s">
        <v>297</v>
      </c>
      <c r="G62" s="97" t="s">
        <v>408</v>
      </c>
      <c r="H62" s="97" t="s">
        <v>176</v>
      </c>
      <c r="I62" s="103">
        <v>114.333333333333</v>
      </c>
      <c r="J62" s="104">
        <v>0.62322946175637395</v>
      </c>
      <c r="K62" s="104">
        <v>3.1104815864022664</v>
      </c>
      <c r="L62" s="104">
        <v>0.21529745042492918</v>
      </c>
      <c r="M62" s="104">
        <v>3.8753541076487248</v>
      </c>
      <c r="N62" s="104">
        <v>5.4305949008498589</v>
      </c>
      <c r="O62" s="104">
        <v>0.52407932011331437</v>
      </c>
      <c r="P62" s="104">
        <v>1.2379603399433428</v>
      </c>
      <c r="Q62" s="104">
        <v>0.63172804532577909</v>
      </c>
      <c r="R62" s="104">
        <v>5.5665722379603402</v>
      </c>
      <c r="S62" s="104">
        <v>0.73937677053824369</v>
      </c>
      <c r="T62" s="104">
        <v>0</v>
      </c>
      <c r="U62" s="104">
        <v>1.5184135977337112</v>
      </c>
      <c r="V62" s="104">
        <v>7.475920679886686</v>
      </c>
      <c r="W62" s="105"/>
      <c r="X62" s="97" t="s">
        <v>198</v>
      </c>
      <c r="Y62" s="98"/>
      <c r="Z62" s="97"/>
      <c r="AA62" s="90"/>
      <c r="AB62" s="99" t="s">
        <v>198</v>
      </c>
      <c r="AC62" s="100"/>
      <c r="AD62" s="90"/>
    </row>
    <row r="63" spans="1:30" ht="15.75" x14ac:dyDescent="0.25">
      <c r="A63" s="97" t="s">
        <v>245</v>
      </c>
      <c r="B63" s="97" t="s">
        <v>246</v>
      </c>
      <c r="C63" s="97" t="s">
        <v>247</v>
      </c>
      <c r="D63" s="97" t="s">
        <v>187</v>
      </c>
      <c r="E63" s="89">
        <v>77032</v>
      </c>
      <c r="F63" s="97" t="s">
        <v>232</v>
      </c>
      <c r="G63" s="97" t="s">
        <v>189</v>
      </c>
      <c r="H63" s="97" t="s">
        <v>176</v>
      </c>
      <c r="I63" s="103">
        <v>26.865021459227499</v>
      </c>
      <c r="J63" s="104">
        <v>361.71104815865164</v>
      </c>
      <c r="K63" s="104">
        <v>11.932011331444752</v>
      </c>
      <c r="L63" s="104">
        <v>0.33711048158640228</v>
      </c>
      <c r="M63" s="104">
        <v>0.40793201133144474</v>
      </c>
      <c r="N63" s="104">
        <v>5.6657223796033982</v>
      </c>
      <c r="O63" s="104">
        <v>303.76203966006523</v>
      </c>
      <c r="P63" s="104">
        <v>3.39943342776204E-2</v>
      </c>
      <c r="Q63" s="104">
        <v>64.926345609065621</v>
      </c>
      <c r="R63" s="104">
        <v>1.5042492917847026</v>
      </c>
      <c r="S63" s="104">
        <v>0.34560906515580736</v>
      </c>
      <c r="T63" s="104">
        <v>2.2917847025495748</v>
      </c>
      <c r="U63" s="104">
        <v>370.24645892352476</v>
      </c>
      <c r="V63" s="104">
        <v>194.2266288951887</v>
      </c>
      <c r="W63" s="105">
        <v>750</v>
      </c>
      <c r="X63" s="97" t="s">
        <v>177</v>
      </c>
      <c r="Y63" s="98" t="s">
        <v>531</v>
      </c>
      <c r="Z63" s="97" t="s">
        <v>179</v>
      </c>
      <c r="AA63" s="90" t="s">
        <v>547</v>
      </c>
      <c r="AB63" s="99" t="s">
        <v>177</v>
      </c>
      <c r="AC63" s="100" t="s">
        <v>531</v>
      </c>
      <c r="AD63" s="90">
        <v>44202</v>
      </c>
    </row>
    <row r="64" spans="1:30" ht="15.75" x14ac:dyDescent="0.25">
      <c r="A64" s="97" t="s">
        <v>289</v>
      </c>
      <c r="B64" s="97" t="s">
        <v>290</v>
      </c>
      <c r="C64" s="97" t="s">
        <v>291</v>
      </c>
      <c r="D64" s="97" t="s">
        <v>187</v>
      </c>
      <c r="E64" s="89">
        <v>77351</v>
      </c>
      <c r="F64" s="97" t="s">
        <v>232</v>
      </c>
      <c r="G64" s="97" t="s">
        <v>197</v>
      </c>
      <c r="H64" s="97" t="s">
        <v>5</v>
      </c>
      <c r="I64" s="103">
        <v>18.3255951675945</v>
      </c>
      <c r="J64" s="104">
        <v>460.96033994336301</v>
      </c>
      <c r="K64" s="104">
        <v>2.1841359773371103</v>
      </c>
      <c r="L64" s="104">
        <v>0.47025495750708213</v>
      </c>
      <c r="M64" s="104">
        <v>0.15297450424929179</v>
      </c>
      <c r="N64" s="104">
        <v>13.286118980169968</v>
      </c>
      <c r="O64" s="104">
        <v>450.48158640228604</v>
      </c>
      <c r="P64" s="104">
        <v>0</v>
      </c>
      <c r="Q64" s="104">
        <v>0</v>
      </c>
      <c r="R64" s="104">
        <v>2.7677053824362603</v>
      </c>
      <c r="S64" s="104">
        <v>3.6940509915014164</v>
      </c>
      <c r="T64" s="104">
        <v>5.9150141643059468</v>
      </c>
      <c r="U64" s="104">
        <v>451.39093484421238</v>
      </c>
      <c r="V64" s="104">
        <v>196.84702549575528</v>
      </c>
      <c r="W64" s="105">
        <v>350</v>
      </c>
      <c r="X64" s="97" t="s">
        <v>177</v>
      </c>
      <c r="Y64" s="98" t="s">
        <v>546</v>
      </c>
      <c r="Z64" s="97" t="s">
        <v>283</v>
      </c>
      <c r="AA64" s="90" t="s">
        <v>547</v>
      </c>
      <c r="AB64" s="99" t="s">
        <v>177</v>
      </c>
      <c r="AC64" s="100" t="s">
        <v>546</v>
      </c>
      <c r="AD64" s="90">
        <v>44202</v>
      </c>
    </row>
    <row r="65" spans="1:30" ht="15.75" x14ac:dyDescent="0.25">
      <c r="A65" s="97" t="s">
        <v>692</v>
      </c>
      <c r="B65" s="97" t="s">
        <v>699</v>
      </c>
      <c r="C65" s="97" t="s">
        <v>706</v>
      </c>
      <c r="D65" s="97" t="s">
        <v>261</v>
      </c>
      <c r="E65" s="89">
        <v>23901</v>
      </c>
      <c r="F65" s="97" t="s">
        <v>262</v>
      </c>
      <c r="G65" s="97" t="s">
        <v>175</v>
      </c>
      <c r="H65" s="97" t="s">
        <v>5</v>
      </c>
      <c r="I65" s="103">
        <v>711.26666666666699</v>
      </c>
      <c r="J65" s="104">
        <v>0</v>
      </c>
      <c r="K65" s="104">
        <v>0</v>
      </c>
      <c r="L65" s="104">
        <v>3.5042492917847028</v>
      </c>
      <c r="M65" s="104">
        <v>5.3541076487252131</v>
      </c>
      <c r="N65" s="104">
        <v>8.6997167138810152</v>
      </c>
      <c r="O65" s="104">
        <v>0.15864022662889518</v>
      </c>
      <c r="P65" s="104">
        <v>0</v>
      </c>
      <c r="Q65" s="104">
        <v>0</v>
      </c>
      <c r="R65" s="104">
        <v>2.2521246458923514</v>
      </c>
      <c r="S65" s="104">
        <v>0.8045325779036826</v>
      </c>
      <c r="T65" s="104">
        <v>0.23796033994334276</v>
      </c>
      <c r="U65" s="104">
        <v>5.5637393767705383</v>
      </c>
      <c r="V65" s="104">
        <v>7.3399433427762055</v>
      </c>
      <c r="W65" s="105">
        <v>500</v>
      </c>
      <c r="X65" s="97" t="s">
        <v>177</v>
      </c>
      <c r="Y65" s="98" t="s">
        <v>531</v>
      </c>
      <c r="Z65" s="97" t="s">
        <v>179</v>
      </c>
      <c r="AA65" s="90" t="s">
        <v>575</v>
      </c>
      <c r="AB65" s="99" t="s">
        <v>177</v>
      </c>
      <c r="AC65" s="100" t="s">
        <v>531</v>
      </c>
      <c r="AD65" s="90">
        <v>44251</v>
      </c>
    </row>
    <row r="66" spans="1:30" ht="15.6" customHeight="1" x14ac:dyDescent="0.25">
      <c r="A66" s="97" t="s">
        <v>253</v>
      </c>
      <c r="B66" s="97" t="s">
        <v>254</v>
      </c>
      <c r="C66" s="97" t="s">
        <v>255</v>
      </c>
      <c r="D66" s="97" t="s">
        <v>173</v>
      </c>
      <c r="E66" s="89">
        <v>92231</v>
      </c>
      <c r="F66" s="97" t="s">
        <v>213</v>
      </c>
      <c r="G66" s="97" t="s">
        <v>189</v>
      </c>
      <c r="H66" s="97" t="s">
        <v>176</v>
      </c>
      <c r="I66" s="103">
        <v>50.339572192513401</v>
      </c>
      <c r="J66" s="104">
        <v>464.0594900850009</v>
      </c>
      <c r="K66" s="104">
        <v>2.0963172804532579</v>
      </c>
      <c r="L66" s="104">
        <v>7.5467422096317271</v>
      </c>
      <c r="M66" s="104">
        <v>20.501416430594901</v>
      </c>
      <c r="N66" s="104">
        <v>34.70254957507084</v>
      </c>
      <c r="O66" s="104">
        <v>415.92067988669908</v>
      </c>
      <c r="P66" s="104">
        <v>0</v>
      </c>
      <c r="Q66" s="104">
        <v>43.580736543909481</v>
      </c>
      <c r="R66" s="104">
        <v>27.135977337110482</v>
      </c>
      <c r="S66" s="104">
        <v>2.4674220963172804</v>
      </c>
      <c r="T66" s="104">
        <v>0.65155807365439089</v>
      </c>
      <c r="U66" s="104">
        <v>463.94900849859863</v>
      </c>
      <c r="V66" s="104">
        <v>181.42209631728315</v>
      </c>
      <c r="W66" s="105">
        <v>640</v>
      </c>
      <c r="X66" s="97" t="s">
        <v>177</v>
      </c>
      <c r="Y66" s="98" t="s">
        <v>531</v>
      </c>
      <c r="Z66" s="97" t="s">
        <v>179</v>
      </c>
      <c r="AA66" s="90" t="s">
        <v>540</v>
      </c>
      <c r="AB66" s="99" t="s">
        <v>177</v>
      </c>
      <c r="AC66" s="100" t="s">
        <v>531</v>
      </c>
      <c r="AD66" s="90">
        <v>44209</v>
      </c>
    </row>
    <row r="67" spans="1:30" ht="14.1" customHeight="1" x14ac:dyDescent="0.25">
      <c r="A67" s="97" t="s">
        <v>17</v>
      </c>
      <c r="B67" s="97" t="s">
        <v>236</v>
      </c>
      <c r="C67" s="97" t="s">
        <v>237</v>
      </c>
      <c r="D67" s="97" t="s">
        <v>195</v>
      </c>
      <c r="E67" s="89">
        <v>71251</v>
      </c>
      <c r="F67" s="97" t="s">
        <v>196</v>
      </c>
      <c r="G67" s="97" t="s">
        <v>175</v>
      </c>
      <c r="H67" s="97" t="s">
        <v>176</v>
      </c>
      <c r="I67" s="103">
        <v>33.765320334261801</v>
      </c>
      <c r="J67" s="104">
        <v>461.76487252126532</v>
      </c>
      <c r="K67" s="104">
        <v>3.5240793201133127</v>
      </c>
      <c r="L67" s="104">
        <v>0.22662889518413598</v>
      </c>
      <c r="M67" s="104">
        <v>0.34277620396600567</v>
      </c>
      <c r="N67" s="104">
        <v>2.6373937677053818</v>
      </c>
      <c r="O67" s="104">
        <v>224.73087818697388</v>
      </c>
      <c r="P67" s="104">
        <v>1.7252124645892351</v>
      </c>
      <c r="Q67" s="104">
        <v>236.76487252125332</v>
      </c>
      <c r="R67" s="104">
        <v>1.7507082152974507</v>
      </c>
      <c r="S67" s="104">
        <v>0.64589235127478761</v>
      </c>
      <c r="T67" s="104">
        <v>1.1388101983002832</v>
      </c>
      <c r="U67" s="104">
        <v>462.3229461756564</v>
      </c>
      <c r="V67" s="104">
        <v>229.18413597734144</v>
      </c>
      <c r="W67" s="105">
        <v>751</v>
      </c>
      <c r="X67" s="97" t="s">
        <v>177</v>
      </c>
      <c r="Y67" s="98" t="s">
        <v>531</v>
      </c>
      <c r="Z67" s="97" t="s">
        <v>179</v>
      </c>
      <c r="AA67" s="90" t="s">
        <v>549</v>
      </c>
      <c r="AB67" s="99" t="s">
        <v>177</v>
      </c>
      <c r="AC67" s="100" t="s">
        <v>531</v>
      </c>
      <c r="AD67" s="90">
        <v>44155</v>
      </c>
    </row>
    <row r="68" spans="1:30" ht="15.75" x14ac:dyDescent="0.25">
      <c r="A68" s="97" t="s">
        <v>693</v>
      </c>
      <c r="B68" s="97" t="s">
        <v>700</v>
      </c>
      <c r="C68" s="97" t="s">
        <v>707</v>
      </c>
      <c r="D68" s="97" t="s">
        <v>661</v>
      </c>
      <c r="E68" s="89">
        <v>83442</v>
      </c>
      <c r="F68" s="97" t="s">
        <v>327</v>
      </c>
      <c r="G68" s="97" t="s">
        <v>197</v>
      </c>
      <c r="H68" s="97" t="s">
        <v>176</v>
      </c>
      <c r="I68" s="103">
        <v>2.72</v>
      </c>
      <c r="J68" s="104">
        <v>4.8158640226628899E-2</v>
      </c>
      <c r="K68" s="104">
        <v>0.16997167138810196</v>
      </c>
      <c r="L68" s="104">
        <v>0.14730878186968838</v>
      </c>
      <c r="M68" s="104">
        <v>5.9490084985835696E-2</v>
      </c>
      <c r="N68" s="104">
        <v>0.28895184135977325</v>
      </c>
      <c r="O68" s="104">
        <v>0.13031161473087818</v>
      </c>
      <c r="P68" s="104">
        <v>0</v>
      </c>
      <c r="Q68" s="104">
        <v>5.6657223796033997E-3</v>
      </c>
      <c r="R68" s="104">
        <v>1.9830028328611898E-2</v>
      </c>
      <c r="S68" s="104">
        <v>4.8158640226628899E-2</v>
      </c>
      <c r="T68" s="104">
        <v>8.4985835694051E-3</v>
      </c>
      <c r="U68" s="104">
        <v>0.34844192634560883</v>
      </c>
      <c r="V68" s="104">
        <v>0.34844192634560889</v>
      </c>
      <c r="W68" s="105"/>
      <c r="X68" s="97" t="s">
        <v>421</v>
      </c>
      <c r="Y68" s="98" t="s">
        <v>546</v>
      </c>
      <c r="Z68" s="97"/>
      <c r="AA68" s="90" t="s">
        <v>715</v>
      </c>
      <c r="AB68" s="99" t="s">
        <v>421</v>
      </c>
      <c r="AC68" s="100" t="s">
        <v>274</v>
      </c>
      <c r="AD68" s="90">
        <v>43360</v>
      </c>
    </row>
    <row r="69" spans="1:30" ht="15.75" x14ac:dyDescent="0.25">
      <c r="A69" s="97" t="s">
        <v>569</v>
      </c>
      <c r="B69" s="97" t="s">
        <v>570</v>
      </c>
      <c r="C69" s="97" t="s">
        <v>231</v>
      </c>
      <c r="D69" s="97" t="s">
        <v>187</v>
      </c>
      <c r="E69" s="89">
        <v>77301</v>
      </c>
      <c r="F69" s="97" t="s">
        <v>232</v>
      </c>
      <c r="G69" s="97" t="s">
        <v>197</v>
      </c>
      <c r="H69" s="97" t="s">
        <v>176</v>
      </c>
      <c r="I69" s="103">
        <v>21.003307607497199</v>
      </c>
      <c r="J69" s="104">
        <v>178.94900849858743</v>
      </c>
      <c r="K69" s="104">
        <v>3.7847025495750706</v>
      </c>
      <c r="L69" s="104">
        <v>1.8555240793201135</v>
      </c>
      <c r="M69" s="104">
        <v>0.60906515580736542</v>
      </c>
      <c r="N69" s="104">
        <v>7.0453257790368262</v>
      </c>
      <c r="O69" s="104">
        <v>178.15297450425308</v>
      </c>
      <c r="P69" s="104">
        <v>0</v>
      </c>
      <c r="Q69" s="104">
        <v>0</v>
      </c>
      <c r="R69" s="104">
        <v>2.6175637393767701</v>
      </c>
      <c r="S69" s="104">
        <v>0.70821529745042489</v>
      </c>
      <c r="T69" s="104">
        <v>2.4305949008498575</v>
      </c>
      <c r="U69" s="104">
        <v>179.44192634561296</v>
      </c>
      <c r="V69" s="104">
        <v>82.022662889519665</v>
      </c>
      <c r="W69" s="105"/>
      <c r="X69" s="97" t="s">
        <v>177</v>
      </c>
      <c r="Y69" s="98" t="s">
        <v>546</v>
      </c>
      <c r="Z69" s="97" t="s">
        <v>283</v>
      </c>
      <c r="AA69" s="90" t="s">
        <v>537</v>
      </c>
      <c r="AB69" s="99" t="s">
        <v>177</v>
      </c>
      <c r="AC69" s="100" t="s">
        <v>546</v>
      </c>
      <c r="AD69" s="90">
        <v>44183</v>
      </c>
    </row>
    <row r="70" spans="1:30" ht="15.75" x14ac:dyDescent="0.25">
      <c r="A70" s="97" t="s">
        <v>392</v>
      </c>
      <c r="B70" s="97" t="s">
        <v>393</v>
      </c>
      <c r="C70" s="97" t="s">
        <v>394</v>
      </c>
      <c r="D70" s="97" t="s">
        <v>304</v>
      </c>
      <c r="E70" s="89">
        <v>56201</v>
      </c>
      <c r="F70" s="97" t="s">
        <v>305</v>
      </c>
      <c r="G70" s="97" t="s">
        <v>197</v>
      </c>
      <c r="H70" s="97" t="s">
        <v>176</v>
      </c>
      <c r="I70" s="103">
        <v>61.718654434250801</v>
      </c>
      <c r="J70" s="104">
        <v>3.4192634560906523</v>
      </c>
      <c r="K70" s="104">
        <v>4.8611898016997168</v>
      </c>
      <c r="L70" s="104">
        <v>29.019830028328634</v>
      </c>
      <c r="M70" s="104">
        <v>14.679886685552409</v>
      </c>
      <c r="N70" s="104">
        <v>36.538243626062332</v>
      </c>
      <c r="O70" s="104">
        <v>10.614730878186966</v>
      </c>
      <c r="P70" s="104">
        <v>3.8158640226628897</v>
      </c>
      <c r="Q70" s="104">
        <v>1.011331444759207</v>
      </c>
      <c r="R70" s="104">
        <v>21.541076487252134</v>
      </c>
      <c r="S70" s="104">
        <v>2.951841359773371</v>
      </c>
      <c r="T70" s="104">
        <v>0.67422096317280444</v>
      </c>
      <c r="U70" s="104">
        <v>26.813031161473095</v>
      </c>
      <c r="V70" s="104">
        <v>45.28045325779042</v>
      </c>
      <c r="W70" s="105"/>
      <c r="X70" s="97" t="s">
        <v>177</v>
      </c>
      <c r="Y70" s="98" t="s">
        <v>274</v>
      </c>
      <c r="Z70" s="97" t="s">
        <v>650</v>
      </c>
      <c r="AA70" s="90" t="s">
        <v>642</v>
      </c>
      <c r="AB70" s="99" t="s">
        <v>177</v>
      </c>
      <c r="AC70" s="100" t="s">
        <v>274</v>
      </c>
      <c r="AD70" s="90">
        <v>44378</v>
      </c>
    </row>
    <row r="71" spans="1:30" ht="18.75" x14ac:dyDescent="0.25">
      <c r="A71" s="97" t="s">
        <v>640</v>
      </c>
      <c r="B71" s="97" t="s">
        <v>554</v>
      </c>
      <c r="C71" s="97" t="s">
        <v>333</v>
      </c>
      <c r="D71" s="97" t="s">
        <v>187</v>
      </c>
      <c r="E71" s="89">
        <v>78118</v>
      </c>
      <c r="F71" s="97" t="s">
        <v>188</v>
      </c>
      <c r="G71" s="97" t="s">
        <v>175</v>
      </c>
      <c r="H71" s="97" t="s">
        <v>176</v>
      </c>
      <c r="I71" s="103">
        <v>8</v>
      </c>
      <c r="J71" s="104">
        <v>385.33144475922711</v>
      </c>
      <c r="K71" s="104">
        <v>7.5240793201133096</v>
      </c>
      <c r="L71" s="104">
        <v>0.22096317280453262</v>
      </c>
      <c r="M71" s="104">
        <v>3.9660056657223795E-2</v>
      </c>
      <c r="N71" s="104">
        <v>2.9660056657223794</v>
      </c>
      <c r="O71" s="104">
        <v>381.13031161475095</v>
      </c>
      <c r="P71" s="104">
        <v>0</v>
      </c>
      <c r="Q71" s="104">
        <v>9.0198300283286894</v>
      </c>
      <c r="R71" s="104">
        <v>1.1331444759206799E-2</v>
      </c>
      <c r="S71" s="104">
        <v>0.57223796033994334</v>
      </c>
      <c r="T71" s="104">
        <v>2.0991501416430589</v>
      </c>
      <c r="U71" s="104">
        <v>390.43342776206032</v>
      </c>
      <c r="V71" s="104">
        <v>156.30594900850335</v>
      </c>
      <c r="W71" s="105">
        <v>830</v>
      </c>
      <c r="X71" s="97" t="s">
        <v>177</v>
      </c>
      <c r="Y71" s="98" t="s">
        <v>719</v>
      </c>
      <c r="Z71" s="97"/>
      <c r="AA71" s="90" t="s">
        <v>611</v>
      </c>
      <c r="AB71" s="99" t="s">
        <v>177</v>
      </c>
      <c r="AC71" s="100" t="s">
        <v>191</v>
      </c>
      <c r="AD71" s="90">
        <v>44581</v>
      </c>
    </row>
    <row r="72" spans="1:30" ht="15.75" x14ac:dyDescent="0.25">
      <c r="A72" s="97" t="s">
        <v>364</v>
      </c>
      <c r="B72" s="97" t="s">
        <v>365</v>
      </c>
      <c r="C72" s="97" t="s">
        <v>366</v>
      </c>
      <c r="D72" s="97" t="s">
        <v>323</v>
      </c>
      <c r="E72" s="89">
        <v>74647</v>
      </c>
      <c r="F72" s="97" t="s">
        <v>31</v>
      </c>
      <c r="G72" s="97" t="s">
        <v>197</v>
      </c>
      <c r="H72" s="97" t="s">
        <v>176</v>
      </c>
      <c r="I72" s="103">
        <v>37.679462571976998</v>
      </c>
      <c r="J72" s="104">
        <v>26.133144475920659</v>
      </c>
      <c r="K72" s="104">
        <v>7.4390934844192627</v>
      </c>
      <c r="L72" s="104">
        <v>17.920679886685559</v>
      </c>
      <c r="M72" s="104">
        <v>7.9830028328611897</v>
      </c>
      <c r="N72" s="104">
        <v>26.900849858356963</v>
      </c>
      <c r="O72" s="104">
        <v>30.056657223796027</v>
      </c>
      <c r="P72" s="104">
        <v>0.24929178470254959</v>
      </c>
      <c r="Q72" s="104">
        <v>2.2691218130311617</v>
      </c>
      <c r="R72" s="104">
        <v>12.501416430594897</v>
      </c>
      <c r="S72" s="104">
        <v>2.8271954674220963</v>
      </c>
      <c r="T72" s="104">
        <v>2.413597733711049</v>
      </c>
      <c r="U72" s="104">
        <v>41.733711048158561</v>
      </c>
      <c r="V72" s="104">
        <v>46.240793201133215</v>
      </c>
      <c r="W72" s="105"/>
      <c r="X72" s="97" t="s">
        <v>177</v>
      </c>
      <c r="Y72" s="98" t="s">
        <v>531</v>
      </c>
      <c r="Z72" s="97" t="s">
        <v>179</v>
      </c>
      <c r="AA72" s="90" t="s">
        <v>572</v>
      </c>
      <c r="AB72" s="99" t="s">
        <v>177</v>
      </c>
      <c r="AC72" s="100" t="s">
        <v>178</v>
      </c>
      <c r="AD72" s="90">
        <v>44119</v>
      </c>
    </row>
    <row r="73" spans="1:30" ht="15.75" x14ac:dyDescent="0.25">
      <c r="A73" s="97" t="s">
        <v>668</v>
      </c>
      <c r="B73" s="97" t="s">
        <v>676</v>
      </c>
      <c r="C73" s="97" t="s">
        <v>677</v>
      </c>
      <c r="D73" s="97" t="s">
        <v>681</v>
      </c>
      <c r="E73" s="89">
        <v>37918</v>
      </c>
      <c r="F73" s="97" t="s">
        <v>196</v>
      </c>
      <c r="G73" s="97" t="s">
        <v>240</v>
      </c>
      <c r="H73" s="97" t="s">
        <v>176</v>
      </c>
      <c r="I73" s="103">
        <v>2.0743243243243201</v>
      </c>
      <c r="J73" s="104">
        <v>0.10481586402266288</v>
      </c>
      <c r="K73" s="104">
        <v>0.20396600566572234</v>
      </c>
      <c r="L73" s="104">
        <v>0.31444759206798861</v>
      </c>
      <c r="M73" s="104">
        <v>0.25779036827195462</v>
      </c>
      <c r="N73" s="104">
        <v>0.77620396600566643</v>
      </c>
      <c r="O73" s="104">
        <v>9.6317280453257784E-2</v>
      </c>
      <c r="P73" s="104">
        <v>8.4985835694051E-3</v>
      </c>
      <c r="Q73" s="104">
        <v>0</v>
      </c>
      <c r="R73" s="104">
        <v>2.54957507082153E-2</v>
      </c>
      <c r="S73" s="104">
        <v>8.4985835694051E-3</v>
      </c>
      <c r="T73" s="104">
        <v>1.69971671388102E-2</v>
      </c>
      <c r="U73" s="104">
        <v>0.83002832861189912</v>
      </c>
      <c r="V73" s="104">
        <v>0.75070821529745102</v>
      </c>
      <c r="W73" s="105"/>
      <c r="X73" s="97" t="s">
        <v>421</v>
      </c>
      <c r="Y73" s="98" t="s">
        <v>546</v>
      </c>
      <c r="Z73" s="97" t="s">
        <v>649</v>
      </c>
      <c r="AA73" s="90" t="s">
        <v>643</v>
      </c>
      <c r="AB73" s="99" t="s">
        <v>421</v>
      </c>
      <c r="AC73" s="100" t="s">
        <v>274</v>
      </c>
      <c r="AD73" s="90">
        <v>43354</v>
      </c>
    </row>
    <row r="74" spans="1:30" ht="15.75" x14ac:dyDescent="0.25">
      <c r="A74" s="97" t="s">
        <v>263</v>
      </c>
      <c r="B74" s="97" t="s">
        <v>264</v>
      </c>
      <c r="C74" s="97" t="s">
        <v>265</v>
      </c>
      <c r="D74" s="97" t="s">
        <v>266</v>
      </c>
      <c r="E74" s="89">
        <v>33194</v>
      </c>
      <c r="F74" s="97" t="s">
        <v>26</v>
      </c>
      <c r="G74" s="97" t="s">
        <v>223</v>
      </c>
      <c r="H74" s="97" t="s">
        <v>5</v>
      </c>
      <c r="I74" s="103">
        <v>45.538714991762802</v>
      </c>
      <c r="J74" s="104">
        <v>9.9150141643059492E-2</v>
      </c>
      <c r="K74" s="104">
        <v>1.4164305949008499E-2</v>
      </c>
      <c r="L74" s="104">
        <v>128.22946175637506</v>
      </c>
      <c r="M74" s="104">
        <v>223.09348441926591</v>
      </c>
      <c r="N74" s="104">
        <v>280.83286118980624</v>
      </c>
      <c r="O74" s="104">
        <v>70.433427762039898</v>
      </c>
      <c r="P74" s="104">
        <v>0.16997167138810199</v>
      </c>
      <c r="Q74" s="104">
        <v>0</v>
      </c>
      <c r="R74" s="104">
        <v>95.13597733711066</v>
      </c>
      <c r="S74" s="104">
        <v>16.883852691218124</v>
      </c>
      <c r="T74" s="104">
        <v>12.320113314447587</v>
      </c>
      <c r="U74" s="104">
        <v>227.09631728045738</v>
      </c>
      <c r="V74" s="104">
        <v>284.66288951841858</v>
      </c>
      <c r="W74" s="105">
        <v>450</v>
      </c>
      <c r="X74" s="97" t="s">
        <v>177</v>
      </c>
      <c r="Y74" s="98" t="s">
        <v>531</v>
      </c>
      <c r="Z74" s="97" t="s">
        <v>179</v>
      </c>
      <c r="AA74" s="90" t="s">
        <v>584</v>
      </c>
      <c r="AB74" s="99" t="s">
        <v>177</v>
      </c>
      <c r="AC74" s="100" t="s">
        <v>531</v>
      </c>
      <c r="AD74" s="90">
        <v>44419</v>
      </c>
    </row>
    <row r="75" spans="1:30" ht="15.75" x14ac:dyDescent="0.25">
      <c r="A75" s="97" t="s">
        <v>14</v>
      </c>
      <c r="B75" s="97" t="s">
        <v>199</v>
      </c>
      <c r="C75" s="97" t="s">
        <v>29</v>
      </c>
      <c r="D75" s="97" t="s">
        <v>200</v>
      </c>
      <c r="E75" s="89">
        <v>85131</v>
      </c>
      <c r="F75" s="97" t="s">
        <v>201</v>
      </c>
      <c r="G75" s="97" t="s">
        <v>175</v>
      </c>
      <c r="H75" s="97" t="s">
        <v>5</v>
      </c>
      <c r="I75" s="103">
        <v>21.082410347765499</v>
      </c>
      <c r="J75" s="104">
        <v>673.40509915003736</v>
      </c>
      <c r="K75" s="104">
        <v>8.3881019830028336</v>
      </c>
      <c r="L75" s="104">
        <v>2.9971671388101981</v>
      </c>
      <c r="M75" s="104">
        <v>3.8498583569405089</v>
      </c>
      <c r="N75" s="104">
        <v>15.172804532577901</v>
      </c>
      <c r="O75" s="104">
        <v>673.39943342765798</v>
      </c>
      <c r="P75" s="104">
        <v>0</v>
      </c>
      <c r="Q75" s="104">
        <v>6.7988668555240786E-2</v>
      </c>
      <c r="R75" s="104">
        <v>1.1218130311614731</v>
      </c>
      <c r="S75" s="104">
        <v>1.254957507082153</v>
      </c>
      <c r="T75" s="104">
        <v>2.6317280453257794</v>
      </c>
      <c r="U75" s="104">
        <v>683.63172804521355</v>
      </c>
      <c r="V75" s="104">
        <v>137.64305949008801</v>
      </c>
      <c r="W75" s="105"/>
      <c r="X75" s="97" t="s">
        <v>198</v>
      </c>
      <c r="Y75" s="98" t="s">
        <v>531</v>
      </c>
      <c r="Z75" s="97" t="s">
        <v>179</v>
      </c>
      <c r="AA75" s="90" t="s">
        <v>532</v>
      </c>
      <c r="AB75" s="99" t="s">
        <v>177</v>
      </c>
      <c r="AC75" s="100" t="s">
        <v>531</v>
      </c>
      <c r="AD75" s="90">
        <v>44140</v>
      </c>
    </row>
    <row r="76" spans="1:30" ht="15.75" x14ac:dyDescent="0.25">
      <c r="A76" s="97" t="s">
        <v>629</v>
      </c>
      <c r="B76" s="97" t="s">
        <v>630</v>
      </c>
      <c r="C76" s="97" t="s">
        <v>633</v>
      </c>
      <c r="D76" s="97" t="s">
        <v>200</v>
      </c>
      <c r="E76" s="89">
        <v>85344</v>
      </c>
      <c r="F76" s="97" t="s">
        <v>201</v>
      </c>
      <c r="G76" s="97" t="s">
        <v>240</v>
      </c>
      <c r="H76" s="97" t="s">
        <v>176</v>
      </c>
      <c r="I76" s="103">
        <v>1.9470198675496699</v>
      </c>
      <c r="J76" s="104">
        <v>0.291784702549575</v>
      </c>
      <c r="K76" s="104">
        <v>0.81019830028328865</v>
      </c>
      <c r="L76" s="104">
        <v>5.0991501416430607E-2</v>
      </c>
      <c r="M76" s="104">
        <v>1.1331444759206799E-2</v>
      </c>
      <c r="N76" s="104">
        <v>0.89518413597733992</v>
      </c>
      <c r="O76" s="104">
        <v>0.26345609065155806</v>
      </c>
      <c r="P76" s="104">
        <v>5.6657223796033997E-3</v>
      </c>
      <c r="Q76" s="104">
        <v>0</v>
      </c>
      <c r="R76" s="104">
        <v>8.4985835694051E-3</v>
      </c>
      <c r="S76" s="104">
        <v>2.54957507082153E-2</v>
      </c>
      <c r="T76" s="104">
        <v>5.0991501416430593E-2</v>
      </c>
      <c r="U76" s="104">
        <v>1.0793201133144501</v>
      </c>
      <c r="V76" s="104">
        <v>0.86968838526912462</v>
      </c>
      <c r="W76" s="105"/>
      <c r="X76" s="97" t="s">
        <v>421</v>
      </c>
      <c r="Y76" s="98" t="s">
        <v>546</v>
      </c>
      <c r="Z76" s="97" t="s">
        <v>649</v>
      </c>
      <c r="AA76" s="90" t="s">
        <v>571</v>
      </c>
      <c r="AB76" s="99" t="s">
        <v>421</v>
      </c>
      <c r="AC76" s="100" t="s">
        <v>274</v>
      </c>
      <c r="AD76" s="90">
        <v>43370</v>
      </c>
    </row>
    <row r="77" spans="1:30" ht="15.75" x14ac:dyDescent="0.25">
      <c r="A77" s="97" t="s">
        <v>15</v>
      </c>
      <c r="B77" s="97" t="s">
        <v>320</v>
      </c>
      <c r="C77" s="97" t="s">
        <v>285</v>
      </c>
      <c r="D77" s="97" t="s">
        <v>187</v>
      </c>
      <c r="E77" s="89">
        <v>78041</v>
      </c>
      <c r="F77" s="97" t="s">
        <v>543</v>
      </c>
      <c r="G77" s="97" t="s">
        <v>175</v>
      </c>
      <c r="H77" s="97" t="s">
        <v>176</v>
      </c>
      <c r="I77" s="103">
        <v>18.026116838488001</v>
      </c>
      <c r="J77" s="104">
        <v>148.35694050991819</v>
      </c>
      <c r="K77" s="104">
        <v>1.2464589235127479</v>
      </c>
      <c r="L77" s="104">
        <v>5.3824362606232308E-2</v>
      </c>
      <c r="M77" s="104">
        <v>6.2322946175637418E-2</v>
      </c>
      <c r="N77" s="104">
        <v>0.18130311614730873</v>
      </c>
      <c r="O77" s="104">
        <v>10.045325779036821</v>
      </c>
      <c r="P77" s="104">
        <v>3.1274787535410766</v>
      </c>
      <c r="Q77" s="104">
        <v>136.36543909348697</v>
      </c>
      <c r="R77" s="104">
        <v>0.23229461756373937</v>
      </c>
      <c r="S77" s="104">
        <v>0.23229461756373937</v>
      </c>
      <c r="T77" s="104">
        <v>1.3314447592067988</v>
      </c>
      <c r="U77" s="104">
        <v>147.9235127478785</v>
      </c>
      <c r="V77" s="104">
        <v>93.810198300285066</v>
      </c>
      <c r="W77" s="105"/>
      <c r="X77" s="97" t="s">
        <v>177</v>
      </c>
      <c r="Y77" s="98" t="s">
        <v>546</v>
      </c>
      <c r="Z77" s="97" t="s">
        <v>283</v>
      </c>
      <c r="AA77" s="90" t="s">
        <v>635</v>
      </c>
      <c r="AB77" s="99" t="s">
        <v>177</v>
      </c>
      <c r="AC77" s="100" t="s">
        <v>546</v>
      </c>
      <c r="AD77" s="90">
        <v>44343</v>
      </c>
    </row>
    <row r="78" spans="1:30" ht="15.75" x14ac:dyDescent="0.25">
      <c r="A78" s="97" t="s">
        <v>202</v>
      </c>
      <c r="B78" s="97" t="s">
        <v>203</v>
      </c>
      <c r="C78" s="97" t="s">
        <v>204</v>
      </c>
      <c r="D78" s="97" t="s">
        <v>195</v>
      </c>
      <c r="E78" s="89">
        <v>71342</v>
      </c>
      <c r="F78" s="97" t="s">
        <v>196</v>
      </c>
      <c r="G78" s="97" t="s">
        <v>175</v>
      </c>
      <c r="H78" s="97" t="s">
        <v>176</v>
      </c>
      <c r="I78" s="103">
        <v>39.247517558730898</v>
      </c>
      <c r="J78" s="104">
        <v>292.65155807366051</v>
      </c>
      <c r="K78" s="104">
        <v>59.521246458923734</v>
      </c>
      <c r="L78" s="104">
        <v>125.50424929178531</v>
      </c>
      <c r="M78" s="104">
        <v>54.818696883852709</v>
      </c>
      <c r="N78" s="104">
        <v>164.54957507082256</v>
      </c>
      <c r="O78" s="104">
        <v>290.79603399434006</v>
      </c>
      <c r="P78" s="104">
        <v>42.130311614730914</v>
      </c>
      <c r="Q78" s="104">
        <v>35.019830028328592</v>
      </c>
      <c r="R78" s="104">
        <v>130.09065155807403</v>
      </c>
      <c r="S78" s="104">
        <v>29.946175637393797</v>
      </c>
      <c r="T78" s="104">
        <v>24.405099150141634</v>
      </c>
      <c r="U78" s="104">
        <v>348.05382436261579</v>
      </c>
      <c r="V78" s="104">
        <v>371.66572237961293</v>
      </c>
      <c r="W78" s="105">
        <v>1170</v>
      </c>
      <c r="X78" s="97" t="s">
        <v>177</v>
      </c>
      <c r="Y78" s="98" t="s">
        <v>531</v>
      </c>
      <c r="Z78" s="97" t="s">
        <v>179</v>
      </c>
      <c r="AA78" s="90" t="s">
        <v>544</v>
      </c>
      <c r="AB78" s="99" t="s">
        <v>177</v>
      </c>
      <c r="AC78" s="100" t="s">
        <v>178</v>
      </c>
      <c r="AD78" s="90">
        <v>44111</v>
      </c>
    </row>
    <row r="79" spans="1:30" ht="15.75" x14ac:dyDescent="0.25">
      <c r="A79" s="97" t="s">
        <v>694</v>
      </c>
      <c r="B79" s="97" t="s">
        <v>701</v>
      </c>
      <c r="C79" s="97" t="s">
        <v>708</v>
      </c>
      <c r="D79" s="97" t="s">
        <v>266</v>
      </c>
      <c r="E79" s="89">
        <v>32621</v>
      </c>
      <c r="F79" s="97" t="s">
        <v>26</v>
      </c>
      <c r="G79" s="97" t="s">
        <v>197</v>
      </c>
      <c r="H79" s="97" t="s">
        <v>176</v>
      </c>
      <c r="I79" s="103">
        <v>0.66666666666666696</v>
      </c>
      <c r="J79" s="104">
        <v>9.3484419263456103E-2</v>
      </c>
      <c r="K79" s="104">
        <v>0</v>
      </c>
      <c r="L79" s="104">
        <v>0</v>
      </c>
      <c r="M79" s="104">
        <v>0</v>
      </c>
      <c r="N79" s="104">
        <v>0</v>
      </c>
      <c r="O79" s="104">
        <v>9.3484419263456103E-2</v>
      </c>
      <c r="P79" s="104">
        <v>0</v>
      </c>
      <c r="Q79" s="104">
        <v>0</v>
      </c>
      <c r="R79" s="104">
        <v>0</v>
      </c>
      <c r="S79" s="104">
        <v>0</v>
      </c>
      <c r="T79" s="104">
        <v>0</v>
      </c>
      <c r="U79" s="104">
        <v>9.3484419263456103E-2</v>
      </c>
      <c r="V79" s="104">
        <v>7.6487252124645896E-2</v>
      </c>
      <c r="W79" s="105"/>
      <c r="X79" s="97" t="s">
        <v>198</v>
      </c>
      <c r="Y79" s="98"/>
      <c r="Z79" s="97"/>
      <c r="AA79" s="90"/>
      <c r="AB79" s="99" t="s">
        <v>198</v>
      </c>
      <c r="AC79" s="100"/>
      <c r="AD79" s="90"/>
    </row>
    <row r="80" spans="1:30" ht="15.75" x14ac:dyDescent="0.25">
      <c r="A80" s="97" t="s">
        <v>796</v>
      </c>
      <c r="B80" s="97" t="s">
        <v>797</v>
      </c>
      <c r="C80" s="97" t="s">
        <v>798</v>
      </c>
      <c r="D80" s="97" t="s">
        <v>799</v>
      </c>
      <c r="E80" s="89">
        <v>63379</v>
      </c>
      <c r="F80" s="97" t="s">
        <v>31</v>
      </c>
      <c r="G80" s="97" t="s">
        <v>197</v>
      </c>
      <c r="H80" s="97" t="s">
        <v>176</v>
      </c>
      <c r="I80" s="103">
        <v>1.7916666666666701</v>
      </c>
      <c r="J80" s="104">
        <v>2.8328611898017001E-2</v>
      </c>
      <c r="K80" s="104">
        <v>2.54957507082153E-2</v>
      </c>
      <c r="L80" s="104">
        <v>0.12747875354107646</v>
      </c>
      <c r="M80" s="104">
        <v>7.0821529745042508E-2</v>
      </c>
      <c r="N80" s="104">
        <v>0.18413597733711046</v>
      </c>
      <c r="O80" s="104">
        <v>3.6827195467422101E-2</v>
      </c>
      <c r="P80" s="104">
        <v>1.4164305949008499E-2</v>
      </c>
      <c r="Q80" s="104">
        <v>1.69971671388102E-2</v>
      </c>
      <c r="R80" s="104">
        <v>1.1331444759206799E-2</v>
      </c>
      <c r="S80" s="104">
        <v>8.4985835694051E-3</v>
      </c>
      <c r="T80" s="104">
        <v>1.1331444759206799E-2</v>
      </c>
      <c r="U80" s="104">
        <v>0.22096317280453256</v>
      </c>
      <c r="V80" s="104">
        <v>0.22096317280453256</v>
      </c>
      <c r="W80" s="105"/>
      <c r="X80" s="97" t="s">
        <v>421</v>
      </c>
      <c r="Y80" s="98" t="s">
        <v>274</v>
      </c>
      <c r="Z80" s="97" t="s">
        <v>283</v>
      </c>
      <c r="AA80" s="90" t="s">
        <v>800</v>
      </c>
      <c r="AB80" s="99" t="s">
        <v>421</v>
      </c>
      <c r="AC80" s="100" t="s">
        <v>274</v>
      </c>
      <c r="AD80" s="90">
        <v>42983</v>
      </c>
    </row>
    <row r="81" spans="1:30" ht="15.75" x14ac:dyDescent="0.25">
      <c r="A81" s="97" t="s">
        <v>438</v>
      </c>
      <c r="B81" s="97" t="s">
        <v>439</v>
      </c>
      <c r="C81" s="97" t="s">
        <v>440</v>
      </c>
      <c r="D81" s="97" t="s">
        <v>386</v>
      </c>
      <c r="E81" s="89">
        <v>52401</v>
      </c>
      <c r="F81" s="97" t="s">
        <v>305</v>
      </c>
      <c r="G81" s="97" t="s">
        <v>240</v>
      </c>
      <c r="H81" s="97" t="s">
        <v>176</v>
      </c>
      <c r="I81" s="103">
        <v>31.657894736842099</v>
      </c>
      <c r="J81" s="104">
        <v>1.5977337110481584</v>
      </c>
      <c r="K81" s="104">
        <v>2.6430594900849864</v>
      </c>
      <c r="L81" s="104">
        <v>1.0623229461756374</v>
      </c>
      <c r="M81" s="104">
        <v>1.4900849858356939</v>
      </c>
      <c r="N81" s="104">
        <v>4.8696883852691215</v>
      </c>
      <c r="O81" s="104">
        <v>1.3541076487252122</v>
      </c>
      <c r="P81" s="104">
        <v>0.48725212464589229</v>
      </c>
      <c r="Q81" s="104">
        <v>8.2152974504249299E-2</v>
      </c>
      <c r="R81" s="104">
        <v>0.62322946175637395</v>
      </c>
      <c r="S81" s="104">
        <v>0.20963172804532576</v>
      </c>
      <c r="T81" s="104">
        <v>0.18696883852691218</v>
      </c>
      <c r="U81" s="104">
        <v>5.7733711048158627</v>
      </c>
      <c r="V81" s="104">
        <v>6.3144475920679879</v>
      </c>
      <c r="W81" s="105"/>
      <c r="X81" s="97" t="s">
        <v>421</v>
      </c>
      <c r="Y81" s="98" t="s">
        <v>546</v>
      </c>
      <c r="Z81" s="97" t="s">
        <v>649</v>
      </c>
      <c r="AA81" s="90" t="s">
        <v>579</v>
      </c>
      <c r="AB81" s="99" t="s">
        <v>177</v>
      </c>
      <c r="AC81" s="100" t="s">
        <v>274</v>
      </c>
      <c r="AD81" s="90">
        <v>43636</v>
      </c>
    </row>
    <row r="82" spans="1:30" ht="15.75" x14ac:dyDescent="0.25">
      <c r="A82" s="97" t="s">
        <v>801</v>
      </c>
      <c r="B82" s="97" t="s">
        <v>802</v>
      </c>
      <c r="C82" s="97" t="s">
        <v>803</v>
      </c>
      <c r="D82" s="97" t="s">
        <v>209</v>
      </c>
      <c r="E82" s="89">
        <v>39046</v>
      </c>
      <c r="F82" s="97" t="s">
        <v>196</v>
      </c>
      <c r="G82" s="97" t="s">
        <v>240</v>
      </c>
      <c r="H82" s="97" t="s">
        <v>176</v>
      </c>
      <c r="I82" s="103">
        <v>2.2976190476190501</v>
      </c>
      <c r="J82" s="104">
        <v>1.1331444759206799E-2</v>
      </c>
      <c r="K82" s="104">
        <v>0.2039660056657224</v>
      </c>
      <c r="L82" s="104">
        <v>0.28895184135977336</v>
      </c>
      <c r="M82" s="104">
        <v>6.2322946175637405E-2</v>
      </c>
      <c r="N82" s="104">
        <v>0.33994334277620381</v>
      </c>
      <c r="O82" s="104">
        <v>0.15580736543909346</v>
      </c>
      <c r="P82" s="104">
        <v>1.1331444759206799E-2</v>
      </c>
      <c r="Q82" s="104">
        <v>5.9490084985835696E-2</v>
      </c>
      <c r="R82" s="104">
        <v>1.1331444759206799E-2</v>
      </c>
      <c r="S82" s="104">
        <v>8.4985835694051E-3</v>
      </c>
      <c r="T82" s="104">
        <v>0</v>
      </c>
      <c r="U82" s="104">
        <v>0.54674220963172759</v>
      </c>
      <c r="V82" s="104">
        <v>0.42776203966005633</v>
      </c>
      <c r="W82" s="105"/>
      <c r="X82" s="97" t="s">
        <v>421</v>
      </c>
      <c r="Y82" s="98" t="s">
        <v>546</v>
      </c>
      <c r="Z82" s="97" t="s">
        <v>649</v>
      </c>
      <c r="AA82" s="90" t="s">
        <v>804</v>
      </c>
      <c r="AB82" s="99" t="s">
        <v>421</v>
      </c>
      <c r="AC82" s="100" t="s">
        <v>274</v>
      </c>
      <c r="AD82" s="90">
        <v>43370</v>
      </c>
    </row>
    <row r="83" spans="1:30" ht="15.75" x14ac:dyDescent="0.25">
      <c r="A83" s="97" t="s">
        <v>40</v>
      </c>
      <c r="B83" s="97" t="s">
        <v>295</v>
      </c>
      <c r="C83" s="97" t="s">
        <v>296</v>
      </c>
      <c r="D83" s="97" t="s">
        <v>173</v>
      </c>
      <c r="E83" s="89">
        <v>93301</v>
      </c>
      <c r="F83" s="97" t="s">
        <v>297</v>
      </c>
      <c r="G83" s="97" t="s">
        <v>189</v>
      </c>
      <c r="H83" s="97" t="s">
        <v>176</v>
      </c>
      <c r="I83" s="103">
        <v>197.92857142857099</v>
      </c>
      <c r="J83" s="104">
        <v>0</v>
      </c>
      <c r="K83" s="104">
        <v>0</v>
      </c>
      <c r="L83" s="104">
        <v>17.422096317280452</v>
      </c>
      <c r="M83" s="104">
        <v>34.957507082152979</v>
      </c>
      <c r="N83" s="104">
        <v>52.053824362606257</v>
      </c>
      <c r="O83" s="104">
        <v>0.32577903682719545</v>
      </c>
      <c r="P83" s="104">
        <v>0</v>
      </c>
      <c r="Q83" s="104">
        <v>0</v>
      </c>
      <c r="R83" s="104">
        <v>35.796033994334273</v>
      </c>
      <c r="S83" s="104">
        <v>2.8526912181303117</v>
      </c>
      <c r="T83" s="104">
        <v>0</v>
      </c>
      <c r="U83" s="104">
        <v>13.730878186968836</v>
      </c>
      <c r="V83" s="104">
        <v>45.507082152974533</v>
      </c>
      <c r="W83" s="105">
        <v>320</v>
      </c>
      <c r="X83" s="97" t="s">
        <v>177</v>
      </c>
      <c r="Y83" s="98" t="s">
        <v>531</v>
      </c>
      <c r="Z83" s="97" t="s">
        <v>179</v>
      </c>
      <c r="AA83" s="90" t="s">
        <v>639</v>
      </c>
      <c r="AB83" s="99" t="s">
        <v>177</v>
      </c>
      <c r="AC83" s="100" t="s">
        <v>531</v>
      </c>
      <c r="AD83" s="90">
        <v>44371</v>
      </c>
    </row>
    <row r="84" spans="1:30" ht="15.75" x14ac:dyDescent="0.25">
      <c r="A84" s="97" t="s">
        <v>805</v>
      </c>
      <c r="B84" s="97" t="s">
        <v>806</v>
      </c>
      <c r="C84" s="97" t="s">
        <v>807</v>
      </c>
      <c r="D84" s="97" t="s">
        <v>187</v>
      </c>
      <c r="E84" s="89">
        <v>79701</v>
      </c>
      <c r="F84" s="97" t="s">
        <v>228</v>
      </c>
      <c r="G84" s="97" t="s">
        <v>240</v>
      </c>
      <c r="H84" s="97" t="s">
        <v>176</v>
      </c>
      <c r="I84" s="103">
        <v>1.5806451612903201</v>
      </c>
      <c r="J84" s="104">
        <v>7.0821529745042494E-2</v>
      </c>
      <c r="K84" s="104">
        <v>5.9490084985835703E-2</v>
      </c>
      <c r="L84" s="104">
        <v>1.69971671388102E-2</v>
      </c>
      <c r="M84" s="104">
        <v>1.69971671388102E-2</v>
      </c>
      <c r="N84" s="104">
        <v>9.0651558073654367E-2</v>
      </c>
      <c r="O84" s="104">
        <v>6.2322946175637405E-2</v>
      </c>
      <c r="P84" s="104">
        <v>8.4985835694051E-3</v>
      </c>
      <c r="Q84" s="104">
        <v>2.8328611898016999E-3</v>
      </c>
      <c r="R84" s="104">
        <v>2.8328611898016999E-3</v>
      </c>
      <c r="S84" s="104">
        <v>8.4985835694051E-3</v>
      </c>
      <c r="T84" s="104">
        <v>8.4985835694051E-3</v>
      </c>
      <c r="U84" s="104">
        <v>0.14447592067988665</v>
      </c>
      <c r="V84" s="104">
        <v>7.0821529745042494E-2</v>
      </c>
      <c r="W84" s="105"/>
      <c r="X84" s="97" t="s">
        <v>421</v>
      </c>
      <c r="Y84" s="98" t="s">
        <v>546</v>
      </c>
      <c r="Z84" s="97"/>
      <c r="AA84" s="90" t="s">
        <v>808</v>
      </c>
      <c r="AB84" s="99" t="s">
        <v>421</v>
      </c>
      <c r="AC84" s="100" t="s">
        <v>274</v>
      </c>
      <c r="AD84" s="90">
        <v>41521</v>
      </c>
    </row>
    <row r="85" spans="1:30" ht="15.75" x14ac:dyDescent="0.25">
      <c r="A85" s="97" t="s">
        <v>695</v>
      </c>
      <c r="B85" s="97" t="s">
        <v>702</v>
      </c>
      <c r="C85" s="97" t="s">
        <v>709</v>
      </c>
      <c r="D85" s="97" t="s">
        <v>661</v>
      </c>
      <c r="E85" s="89">
        <v>83318</v>
      </c>
      <c r="F85" s="97" t="s">
        <v>327</v>
      </c>
      <c r="G85" s="97" t="s">
        <v>197</v>
      </c>
      <c r="H85" s="97" t="s">
        <v>176</v>
      </c>
      <c r="I85" s="103">
        <v>4.0909090909090899</v>
      </c>
      <c r="J85" s="104">
        <v>0.1359773371104816</v>
      </c>
      <c r="K85" s="104">
        <v>0.24079320113314448</v>
      </c>
      <c r="L85" s="104">
        <v>0.36827195467422091</v>
      </c>
      <c r="M85" s="104">
        <v>0.28895184135977336</v>
      </c>
      <c r="N85" s="104">
        <v>0.81586402266288982</v>
      </c>
      <c r="O85" s="104">
        <v>0.18696883852691218</v>
      </c>
      <c r="P85" s="104">
        <v>3.1161473087818699E-2</v>
      </c>
      <c r="Q85" s="104">
        <v>0</v>
      </c>
      <c r="R85" s="104">
        <v>0.16430594900849857</v>
      </c>
      <c r="S85" s="104">
        <v>7.3654390934844202E-2</v>
      </c>
      <c r="T85" s="104">
        <v>0</v>
      </c>
      <c r="U85" s="104">
        <v>0.79603399433427824</v>
      </c>
      <c r="V85" s="104">
        <v>0.97733711048158711</v>
      </c>
      <c r="W85" s="105"/>
      <c r="X85" s="97" t="s">
        <v>421</v>
      </c>
      <c r="Y85" s="98" t="s">
        <v>546</v>
      </c>
      <c r="Z85" s="97" t="s">
        <v>649</v>
      </c>
      <c r="AA85" s="90" t="s">
        <v>716</v>
      </c>
      <c r="AB85" s="99" t="s">
        <v>421</v>
      </c>
      <c r="AC85" s="100" t="s">
        <v>274</v>
      </c>
      <c r="AD85" s="90">
        <v>43360</v>
      </c>
    </row>
    <row r="86" spans="1:30" ht="15.75" x14ac:dyDescent="0.25">
      <c r="A86" s="97" t="s">
        <v>18</v>
      </c>
      <c r="B86" s="97" t="s">
        <v>377</v>
      </c>
      <c r="C86" s="97" t="s">
        <v>378</v>
      </c>
      <c r="D86" s="97" t="s">
        <v>343</v>
      </c>
      <c r="E86" s="89">
        <v>48161</v>
      </c>
      <c r="F86" s="97" t="s">
        <v>338</v>
      </c>
      <c r="G86" s="97" t="s">
        <v>197</v>
      </c>
      <c r="H86" s="97" t="s">
        <v>5</v>
      </c>
      <c r="I86" s="103">
        <v>24.130890052356001</v>
      </c>
      <c r="J86" s="104">
        <v>7.5439093484419226</v>
      </c>
      <c r="K86" s="104">
        <v>5.7110481586402244</v>
      </c>
      <c r="L86" s="104">
        <v>11.016997167138815</v>
      </c>
      <c r="M86" s="104">
        <v>4.3654390934844196</v>
      </c>
      <c r="N86" s="104">
        <v>23.592067988668589</v>
      </c>
      <c r="O86" s="104">
        <v>5.0453257790368253</v>
      </c>
      <c r="P86" s="104">
        <v>0</v>
      </c>
      <c r="Q86" s="104">
        <v>0</v>
      </c>
      <c r="R86" s="104">
        <v>11.461756373937678</v>
      </c>
      <c r="S86" s="104">
        <v>3.5637393767705388</v>
      </c>
      <c r="T86" s="104">
        <v>0.18696883852691218</v>
      </c>
      <c r="U86" s="104">
        <v>13.424929178470258</v>
      </c>
      <c r="V86" s="104">
        <v>27.47025495750712</v>
      </c>
      <c r="W86" s="105"/>
      <c r="X86" s="97" t="s">
        <v>177</v>
      </c>
      <c r="Y86" s="98" t="s">
        <v>546</v>
      </c>
      <c r="Z86" s="97" t="s">
        <v>283</v>
      </c>
      <c r="AA86" s="90" t="s">
        <v>685</v>
      </c>
      <c r="AB86" s="99" t="s">
        <v>177</v>
      </c>
      <c r="AC86" s="100" t="s">
        <v>546</v>
      </c>
      <c r="AD86" s="90">
        <v>44420</v>
      </c>
    </row>
    <row r="87" spans="1:30" ht="15.75" x14ac:dyDescent="0.25">
      <c r="A87" s="97" t="s">
        <v>229</v>
      </c>
      <c r="B87" s="97" t="s">
        <v>230</v>
      </c>
      <c r="C87" s="97" t="s">
        <v>231</v>
      </c>
      <c r="D87" s="97" t="s">
        <v>187</v>
      </c>
      <c r="E87" s="89">
        <v>77301</v>
      </c>
      <c r="F87" s="97" t="s">
        <v>232</v>
      </c>
      <c r="G87" s="97" t="s">
        <v>189</v>
      </c>
      <c r="H87" s="97" t="s">
        <v>176</v>
      </c>
      <c r="I87" s="103">
        <v>29.328285714285698</v>
      </c>
      <c r="J87" s="104">
        <v>304.94050991502274</v>
      </c>
      <c r="K87" s="104">
        <v>166.3087818696915</v>
      </c>
      <c r="L87" s="104">
        <v>68.858356940510234</v>
      </c>
      <c r="M87" s="104">
        <v>112.89235127478825</v>
      </c>
      <c r="N87" s="104">
        <v>249.80736543909785</v>
      </c>
      <c r="O87" s="104">
        <v>324.79320113315362</v>
      </c>
      <c r="P87" s="104">
        <v>14.116147308781878</v>
      </c>
      <c r="Q87" s="104">
        <v>64.283286118980229</v>
      </c>
      <c r="R87" s="104">
        <v>177.89235127479017</v>
      </c>
      <c r="S87" s="104">
        <v>47.563739376770691</v>
      </c>
      <c r="T87" s="104">
        <v>28.206798866855532</v>
      </c>
      <c r="U87" s="104">
        <v>399.33711048160001</v>
      </c>
      <c r="V87" s="104">
        <v>394.65155807366568</v>
      </c>
      <c r="W87" s="105">
        <v>750</v>
      </c>
      <c r="X87" s="97" t="s">
        <v>177</v>
      </c>
      <c r="Y87" s="98" t="s">
        <v>531</v>
      </c>
      <c r="Z87" s="97" t="s">
        <v>179</v>
      </c>
      <c r="AA87" s="90" t="s">
        <v>548</v>
      </c>
      <c r="AB87" s="99" t="s">
        <v>177</v>
      </c>
      <c r="AC87" s="100" t="s">
        <v>531</v>
      </c>
      <c r="AD87" s="90">
        <v>44181</v>
      </c>
    </row>
    <row r="88" spans="1:30" ht="15.75" x14ac:dyDescent="0.25">
      <c r="A88" s="97" t="s">
        <v>557</v>
      </c>
      <c r="B88" s="97" t="s">
        <v>558</v>
      </c>
      <c r="C88" s="97" t="s">
        <v>559</v>
      </c>
      <c r="D88" s="97" t="s">
        <v>275</v>
      </c>
      <c r="E88" s="89">
        <v>16866</v>
      </c>
      <c r="F88" s="97" t="s">
        <v>276</v>
      </c>
      <c r="G88" s="97" t="s">
        <v>175</v>
      </c>
      <c r="H88" s="97" t="s">
        <v>176</v>
      </c>
      <c r="I88" s="103">
        <v>55.243545010467599</v>
      </c>
      <c r="J88" s="104">
        <v>73.325779036827413</v>
      </c>
      <c r="K88" s="104">
        <v>30.50424929178471</v>
      </c>
      <c r="L88" s="104">
        <v>153.33427762039742</v>
      </c>
      <c r="M88" s="104">
        <v>146.59206798866921</v>
      </c>
      <c r="N88" s="104">
        <v>230.94617563739556</v>
      </c>
      <c r="O88" s="104">
        <v>163.43059490085122</v>
      </c>
      <c r="P88" s="104">
        <v>5.0906515580736533</v>
      </c>
      <c r="Q88" s="104">
        <v>4.2889518413597782</v>
      </c>
      <c r="R88" s="104">
        <v>90.711048158640452</v>
      </c>
      <c r="S88" s="104">
        <v>21.237960339943346</v>
      </c>
      <c r="T88" s="104">
        <v>21.368271954674217</v>
      </c>
      <c r="U88" s="104">
        <v>270.4390934844223</v>
      </c>
      <c r="V88" s="104">
        <v>282.73087818697297</v>
      </c>
      <c r="W88" s="105">
        <v>800</v>
      </c>
      <c r="X88" s="97" t="s">
        <v>177</v>
      </c>
      <c r="Y88" s="98" t="s">
        <v>531</v>
      </c>
      <c r="Z88" s="97" t="s">
        <v>179</v>
      </c>
      <c r="AA88" s="90" t="s">
        <v>590</v>
      </c>
      <c r="AB88" s="99" t="s">
        <v>177</v>
      </c>
      <c r="AC88" s="100" t="s">
        <v>531</v>
      </c>
      <c r="AD88" s="90">
        <v>44392</v>
      </c>
    </row>
    <row r="89" spans="1:30" ht="15.75" x14ac:dyDescent="0.25">
      <c r="A89" s="97" t="s">
        <v>28</v>
      </c>
      <c r="B89" s="97" t="s">
        <v>331</v>
      </c>
      <c r="C89" s="97" t="s">
        <v>332</v>
      </c>
      <c r="D89" s="97" t="s">
        <v>326</v>
      </c>
      <c r="E89" s="89">
        <v>89060</v>
      </c>
      <c r="F89" s="97" t="s">
        <v>327</v>
      </c>
      <c r="G89" s="97" t="s">
        <v>240</v>
      </c>
      <c r="H89" s="97" t="s">
        <v>176</v>
      </c>
      <c r="I89" s="103">
        <v>36.783276450511899</v>
      </c>
      <c r="J89" s="104">
        <v>43.640226628895242</v>
      </c>
      <c r="K89" s="104">
        <v>6.1983002832861187</v>
      </c>
      <c r="L89" s="104">
        <v>1.2719546742209633</v>
      </c>
      <c r="M89" s="104">
        <v>1.9830028328611901E-2</v>
      </c>
      <c r="N89" s="104">
        <v>6.2804532577903709</v>
      </c>
      <c r="O89" s="104">
        <v>34.586402266288907</v>
      </c>
      <c r="P89" s="104">
        <v>0.47025495750708213</v>
      </c>
      <c r="Q89" s="104">
        <v>9.7932011331444606</v>
      </c>
      <c r="R89" s="104">
        <v>1.5099150141643058</v>
      </c>
      <c r="S89" s="104">
        <v>1.6402266288951843</v>
      </c>
      <c r="T89" s="104">
        <v>0.67422096317280455</v>
      </c>
      <c r="U89" s="104">
        <v>47.305949008498636</v>
      </c>
      <c r="V89" s="104">
        <v>18.926345609065187</v>
      </c>
      <c r="W89" s="105"/>
      <c r="X89" s="97" t="s">
        <v>177</v>
      </c>
      <c r="Y89" s="98" t="s">
        <v>241</v>
      </c>
      <c r="Z89" s="97" t="s">
        <v>179</v>
      </c>
      <c r="AA89" s="90" t="s">
        <v>663</v>
      </c>
      <c r="AB89" s="99" t="s">
        <v>177</v>
      </c>
      <c r="AC89" s="100" t="s">
        <v>241</v>
      </c>
      <c r="AD89" s="90">
        <v>44399</v>
      </c>
    </row>
    <row r="90" spans="1:30" ht="15.75" x14ac:dyDescent="0.25">
      <c r="A90" s="97" t="s">
        <v>696</v>
      </c>
      <c r="B90" s="97" t="s">
        <v>703</v>
      </c>
      <c r="C90" s="97" t="s">
        <v>710</v>
      </c>
      <c r="D90" s="97" t="s">
        <v>403</v>
      </c>
      <c r="E90" s="89">
        <v>28429</v>
      </c>
      <c r="F90" s="97" t="s">
        <v>184</v>
      </c>
      <c r="G90" s="97" t="s">
        <v>197</v>
      </c>
      <c r="H90" s="97" t="s">
        <v>176</v>
      </c>
      <c r="I90" s="103">
        <v>2.12903225806452</v>
      </c>
      <c r="J90" s="104">
        <v>5.9490084985835703E-2</v>
      </c>
      <c r="K90" s="104">
        <v>0.14447592067988668</v>
      </c>
      <c r="L90" s="104">
        <v>0.23512747875354104</v>
      </c>
      <c r="M90" s="104">
        <v>0.13881019830028329</v>
      </c>
      <c r="N90" s="104">
        <v>0.47592067988668507</v>
      </c>
      <c r="O90" s="104">
        <v>9.3484419263456103E-2</v>
      </c>
      <c r="P90" s="104">
        <v>8.4985835694051E-3</v>
      </c>
      <c r="Q90" s="104">
        <v>0</v>
      </c>
      <c r="R90" s="104">
        <v>1.9830028328611901E-2</v>
      </c>
      <c r="S90" s="104">
        <v>5.6657223796033997E-3</v>
      </c>
      <c r="T90" s="104">
        <v>1.9830028328611898E-2</v>
      </c>
      <c r="U90" s="104">
        <v>0.53257790368271907</v>
      </c>
      <c r="V90" s="104">
        <v>0.4900849858356936</v>
      </c>
      <c r="W90" s="105"/>
      <c r="X90" s="97" t="s">
        <v>421</v>
      </c>
      <c r="Y90" s="98" t="s">
        <v>546</v>
      </c>
      <c r="Z90" s="97"/>
      <c r="AA90" s="90" t="s">
        <v>717</v>
      </c>
      <c r="AB90" s="99" t="s">
        <v>421</v>
      </c>
      <c r="AC90" s="100" t="s">
        <v>274</v>
      </c>
      <c r="AD90" s="90">
        <v>42993</v>
      </c>
    </row>
    <row r="91" spans="1:30" ht="15.75" x14ac:dyDescent="0.25">
      <c r="A91" s="97" t="s">
        <v>809</v>
      </c>
      <c r="B91" s="97" t="s">
        <v>810</v>
      </c>
      <c r="C91" s="97" t="s">
        <v>811</v>
      </c>
      <c r="D91" s="97" t="s">
        <v>812</v>
      </c>
      <c r="E91" s="89">
        <v>97058</v>
      </c>
      <c r="F91" s="97" t="s">
        <v>219</v>
      </c>
      <c r="G91" s="97" t="s">
        <v>197</v>
      </c>
      <c r="H91" s="97" t="s">
        <v>5</v>
      </c>
      <c r="I91" s="106">
        <v>0</v>
      </c>
      <c r="J91" s="104">
        <v>0</v>
      </c>
      <c r="K91" s="104">
        <v>0</v>
      </c>
      <c r="L91" s="104">
        <v>0</v>
      </c>
      <c r="M91" s="104">
        <v>3.39943342776204E-2</v>
      </c>
      <c r="N91" s="104">
        <v>3.39943342776204E-2</v>
      </c>
      <c r="O91" s="104">
        <v>0</v>
      </c>
      <c r="P91" s="104">
        <v>0</v>
      </c>
      <c r="Q91" s="104">
        <v>0</v>
      </c>
      <c r="R91" s="104">
        <v>3.39943342776204E-2</v>
      </c>
      <c r="S91" s="104">
        <v>0</v>
      </c>
      <c r="T91" s="104">
        <v>0</v>
      </c>
      <c r="U91" s="104">
        <v>0</v>
      </c>
      <c r="V91" s="104">
        <v>3.39943342776204E-2</v>
      </c>
      <c r="W91" s="105"/>
      <c r="X91" s="97" t="s">
        <v>177</v>
      </c>
      <c r="Y91" s="98" t="s">
        <v>274</v>
      </c>
      <c r="Z91" s="97" t="s">
        <v>283</v>
      </c>
      <c r="AA91" s="90" t="s">
        <v>813</v>
      </c>
      <c r="AB91" s="99" t="s">
        <v>177</v>
      </c>
      <c r="AC91" s="100" t="s">
        <v>274</v>
      </c>
      <c r="AD91" s="90">
        <v>43447</v>
      </c>
    </row>
    <row r="92" spans="1:30" ht="15.75" x14ac:dyDescent="0.25">
      <c r="A92" s="97" t="s">
        <v>371</v>
      </c>
      <c r="B92" s="97" t="s">
        <v>372</v>
      </c>
      <c r="C92" s="97" t="s">
        <v>332</v>
      </c>
      <c r="D92" s="97" t="s">
        <v>326</v>
      </c>
      <c r="E92" s="89">
        <v>89060</v>
      </c>
      <c r="F92" s="97" t="s">
        <v>327</v>
      </c>
      <c r="G92" s="97" t="s">
        <v>197</v>
      </c>
      <c r="H92" s="97" t="s">
        <v>176</v>
      </c>
      <c r="I92" s="106">
        <v>34.948091603053399</v>
      </c>
      <c r="J92" s="104">
        <v>5.6175637393767719</v>
      </c>
      <c r="K92" s="104">
        <v>9.4475920679886674</v>
      </c>
      <c r="L92" s="104">
        <v>24.175637393767712</v>
      </c>
      <c r="M92" s="104">
        <v>29.583569405099148</v>
      </c>
      <c r="N92" s="104">
        <v>60.135977337110717</v>
      </c>
      <c r="O92" s="104">
        <v>8.6883852691218149</v>
      </c>
      <c r="P92" s="104">
        <v>0</v>
      </c>
      <c r="Q92" s="104">
        <v>0</v>
      </c>
      <c r="R92" s="104">
        <v>31.750708215297465</v>
      </c>
      <c r="S92" s="104">
        <v>5.7790368271954673</v>
      </c>
      <c r="T92" s="104">
        <v>1.4730878186968841</v>
      </c>
      <c r="U92" s="104">
        <v>29.821529745042515</v>
      </c>
      <c r="V92" s="104">
        <v>62.909348441926561</v>
      </c>
      <c r="W92" s="105"/>
      <c r="X92" s="97" t="s">
        <v>177</v>
      </c>
      <c r="Y92" s="98" t="s">
        <v>546</v>
      </c>
      <c r="Z92" s="97" t="s">
        <v>283</v>
      </c>
      <c r="AA92" s="90" t="s">
        <v>637</v>
      </c>
      <c r="AB92" s="99" t="s">
        <v>177</v>
      </c>
      <c r="AC92" s="100" t="s">
        <v>546</v>
      </c>
      <c r="AD92" s="90">
        <v>44336</v>
      </c>
    </row>
    <row r="93" spans="1:30" ht="15.75" x14ac:dyDescent="0.25">
      <c r="A93" s="97" t="s">
        <v>587</v>
      </c>
      <c r="B93" s="97" t="s">
        <v>588</v>
      </c>
      <c r="C93" s="97" t="s">
        <v>589</v>
      </c>
      <c r="D93" s="97" t="s">
        <v>350</v>
      </c>
      <c r="E93" s="89">
        <v>40031</v>
      </c>
      <c r="F93" s="97" t="s">
        <v>31</v>
      </c>
      <c r="G93" s="97" t="s">
        <v>240</v>
      </c>
      <c r="H93" s="97" t="s">
        <v>176</v>
      </c>
      <c r="I93" s="106">
        <v>1.6084337349397599</v>
      </c>
      <c r="J93" s="104">
        <v>0.10198300283286117</v>
      </c>
      <c r="K93" s="104">
        <v>0.20396600566572229</v>
      </c>
      <c r="L93" s="104">
        <v>0.28328611898016987</v>
      </c>
      <c r="M93" s="104">
        <v>0.19263456090651557</v>
      </c>
      <c r="N93" s="104">
        <v>0.49291784702549518</v>
      </c>
      <c r="O93" s="104">
        <v>0.26062322946175631</v>
      </c>
      <c r="P93" s="104">
        <v>1.9830028328611901E-2</v>
      </c>
      <c r="Q93" s="104">
        <v>8.4985835694051E-3</v>
      </c>
      <c r="R93" s="104">
        <v>2.2662889518413599E-2</v>
      </c>
      <c r="S93" s="104">
        <v>1.4164305949008499E-2</v>
      </c>
      <c r="T93" s="104">
        <v>5.6657223796033997E-3</v>
      </c>
      <c r="U93" s="104">
        <v>0.73937677053824469</v>
      </c>
      <c r="V93" s="104">
        <v>0.60906515580736564</v>
      </c>
      <c r="W93" s="105"/>
      <c r="X93" s="97" t="s">
        <v>421</v>
      </c>
      <c r="Y93" s="98" t="s">
        <v>546</v>
      </c>
      <c r="Z93" s="97" t="s">
        <v>649</v>
      </c>
      <c r="AA93" s="90" t="s">
        <v>575</v>
      </c>
      <c r="AB93" s="99" t="s">
        <v>421</v>
      </c>
      <c r="AC93" s="100" t="s">
        <v>274</v>
      </c>
      <c r="AD93" s="90">
        <v>43328</v>
      </c>
    </row>
    <row r="94" spans="1:30" ht="15.75" x14ac:dyDescent="0.25">
      <c r="A94" s="97" t="s">
        <v>24</v>
      </c>
      <c r="B94" s="97" t="s">
        <v>354</v>
      </c>
      <c r="C94" s="97" t="s">
        <v>355</v>
      </c>
      <c r="D94" s="97" t="s">
        <v>281</v>
      </c>
      <c r="E94" s="89">
        <v>10924</v>
      </c>
      <c r="F94" s="97" t="s">
        <v>306</v>
      </c>
      <c r="G94" s="97" t="s">
        <v>197</v>
      </c>
      <c r="H94" s="97" t="s">
        <v>176</v>
      </c>
      <c r="I94" s="106">
        <v>62.774583963691398</v>
      </c>
      <c r="J94" s="104">
        <v>11.818696883852709</v>
      </c>
      <c r="K94" s="104">
        <v>20.747875354107638</v>
      </c>
      <c r="L94" s="104">
        <v>52.271954674220972</v>
      </c>
      <c r="M94" s="104">
        <v>41.33427762039662</v>
      </c>
      <c r="N94" s="104">
        <v>103.88101983002841</v>
      </c>
      <c r="O94" s="104">
        <v>19.065155807365475</v>
      </c>
      <c r="P94" s="104">
        <v>2.6572237960339939</v>
      </c>
      <c r="Q94" s="104">
        <v>0.56940509915014192</v>
      </c>
      <c r="R94" s="104">
        <v>22.580736543909349</v>
      </c>
      <c r="S94" s="104">
        <v>12.413597733711049</v>
      </c>
      <c r="T94" s="104">
        <v>10.767705382436262</v>
      </c>
      <c r="U94" s="104">
        <v>80.410764872521483</v>
      </c>
      <c r="V94" s="104">
        <v>94.382436260623422</v>
      </c>
      <c r="W94" s="105"/>
      <c r="X94" s="97" t="s">
        <v>177</v>
      </c>
      <c r="Y94" s="98" t="s">
        <v>546</v>
      </c>
      <c r="Z94" s="97" t="s">
        <v>283</v>
      </c>
      <c r="AA94" s="90" t="s">
        <v>612</v>
      </c>
      <c r="AB94" s="99" t="s">
        <v>177</v>
      </c>
      <c r="AC94" s="100" t="s">
        <v>546</v>
      </c>
      <c r="AD94" s="90">
        <v>44300</v>
      </c>
    </row>
    <row r="95" spans="1:30" ht="15.75" x14ac:dyDescent="0.25">
      <c r="A95" s="97" t="s">
        <v>24</v>
      </c>
      <c r="B95" s="97" t="s">
        <v>814</v>
      </c>
      <c r="C95" s="97" t="s">
        <v>815</v>
      </c>
      <c r="D95" s="97" t="s">
        <v>266</v>
      </c>
      <c r="E95" s="89">
        <v>32839</v>
      </c>
      <c r="F95" s="97" t="s">
        <v>26</v>
      </c>
      <c r="G95" s="97" t="s">
        <v>240</v>
      </c>
      <c r="H95" s="97" t="s">
        <v>176</v>
      </c>
      <c r="I95" s="106">
        <v>62.774583963691398</v>
      </c>
      <c r="J95" s="104">
        <v>4.8158640226628906E-2</v>
      </c>
      <c r="K95" s="104">
        <v>8.4985835694050993E-2</v>
      </c>
      <c r="L95" s="104">
        <v>0.21813031161473082</v>
      </c>
      <c r="M95" s="104">
        <v>8.2152974504249299E-2</v>
      </c>
      <c r="N95" s="104">
        <v>0.20113314447592065</v>
      </c>
      <c r="O95" s="104">
        <v>0.20113314447592059</v>
      </c>
      <c r="P95" s="104">
        <v>5.6657223796033997E-3</v>
      </c>
      <c r="Q95" s="104">
        <v>2.54957507082153E-2</v>
      </c>
      <c r="R95" s="104">
        <v>1.1331444759206799E-2</v>
      </c>
      <c r="S95" s="104">
        <v>0</v>
      </c>
      <c r="T95" s="104">
        <v>0</v>
      </c>
      <c r="U95" s="104">
        <v>0.42209631728045288</v>
      </c>
      <c r="V95" s="104">
        <v>0.27195467422096309</v>
      </c>
      <c r="W95" s="105"/>
      <c r="X95" s="97" t="s">
        <v>421</v>
      </c>
      <c r="Y95" s="98" t="s">
        <v>546</v>
      </c>
      <c r="Z95" s="97"/>
      <c r="AA95" s="90" t="s">
        <v>816</v>
      </c>
      <c r="AB95" s="99" t="s">
        <v>421</v>
      </c>
      <c r="AC95" s="100" t="s">
        <v>274</v>
      </c>
      <c r="AD95" s="90">
        <v>43364</v>
      </c>
    </row>
    <row r="96" spans="1:30" ht="15.75" x14ac:dyDescent="0.25">
      <c r="A96" s="97" t="s">
        <v>210</v>
      </c>
      <c r="B96" s="97" t="s">
        <v>211</v>
      </c>
      <c r="C96" s="97" t="s">
        <v>212</v>
      </c>
      <c r="D96" s="97" t="s">
        <v>173</v>
      </c>
      <c r="E96" s="89">
        <v>92154</v>
      </c>
      <c r="F96" s="97" t="s">
        <v>213</v>
      </c>
      <c r="G96" s="97" t="s">
        <v>189</v>
      </c>
      <c r="H96" s="97" t="s">
        <v>176</v>
      </c>
      <c r="I96" s="106">
        <v>50.373061397918001</v>
      </c>
      <c r="J96" s="104">
        <v>625.61473087818956</v>
      </c>
      <c r="K96" s="104">
        <v>26.994334277620425</v>
      </c>
      <c r="L96" s="104">
        <v>19.691218130311611</v>
      </c>
      <c r="M96" s="104">
        <v>44.903682719546765</v>
      </c>
      <c r="N96" s="104">
        <v>85.317280453257851</v>
      </c>
      <c r="O96" s="104">
        <v>569.5580736544</v>
      </c>
      <c r="P96" s="104">
        <v>8.4985835694050991</v>
      </c>
      <c r="Q96" s="104">
        <v>53.830028328612215</v>
      </c>
      <c r="R96" s="104">
        <v>56.929178470254989</v>
      </c>
      <c r="S96" s="104">
        <v>9.8923512747875346</v>
      </c>
      <c r="T96" s="104">
        <v>9.0453257790368244</v>
      </c>
      <c r="U96" s="104">
        <v>641.33711048158602</v>
      </c>
      <c r="V96" s="104">
        <v>241.47025495751018</v>
      </c>
      <c r="W96" s="105">
        <v>750</v>
      </c>
      <c r="X96" s="97" t="s">
        <v>177</v>
      </c>
      <c r="Y96" s="98" t="s">
        <v>531</v>
      </c>
      <c r="Z96" s="97" t="s">
        <v>179</v>
      </c>
      <c r="AA96" s="90" t="s">
        <v>534</v>
      </c>
      <c r="AB96" s="99" t="s">
        <v>177</v>
      </c>
      <c r="AC96" s="100" t="s">
        <v>531</v>
      </c>
      <c r="AD96" s="90">
        <v>44230</v>
      </c>
    </row>
    <row r="97" spans="1:30" ht="15.75" x14ac:dyDescent="0.25">
      <c r="A97" s="97" t="s">
        <v>224</v>
      </c>
      <c r="B97" s="97" t="s">
        <v>225</v>
      </c>
      <c r="C97" s="97" t="s">
        <v>226</v>
      </c>
      <c r="D97" s="97" t="s">
        <v>227</v>
      </c>
      <c r="E97" s="89">
        <v>88081</v>
      </c>
      <c r="F97" s="97" t="s">
        <v>228</v>
      </c>
      <c r="G97" s="97" t="s">
        <v>175</v>
      </c>
      <c r="H97" s="97" t="s">
        <v>176</v>
      </c>
      <c r="I97" s="106">
        <v>28.477374440576799</v>
      </c>
      <c r="J97" s="104">
        <v>444.47875354109442</v>
      </c>
      <c r="K97" s="104">
        <v>52.271954674221263</v>
      </c>
      <c r="L97" s="104">
        <v>7.3087818696883895</v>
      </c>
      <c r="M97" s="104">
        <v>1.7025495750708213</v>
      </c>
      <c r="N97" s="104">
        <v>20.572237960339965</v>
      </c>
      <c r="O97" s="104">
        <v>459.88101983004685</v>
      </c>
      <c r="P97" s="104">
        <v>0.72521246458923516</v>
      </c>
      <c r="Q97" s="104">
        <v>24.583569405099215</v>
      </c>
      <c r="R97" s="104">
        <v>0.86402266288951857</v>
      </c>
      <c r="S97" s="104">
        <v>1.4362606232294617</v>
      </c>
      <c r="T97" s="104">
        <v>8.2804532577903682</v>
      </c>
      <c r="U97" s="104">
        <v>495.18130311616756</v>
      </c>
      <c r="V97" s="104">
        <v>208.25212464589683</v>
      </c>
      <c r="W97" s="105">
        <v>500</v>
      </c>
      <c r="X97" s="97" t="s">
        <v>177</v>
      </c>
      <c r="Y97" s="98" t="s">
        <v>531</v>
      </c>
      <c r="Z97" s="97" t="s">
        <v>179</v>
      </c>
      <c r="AA97" s="90" t="s">
        <v>534</v>
      </c>
      <c r="AB97" s="99" t="s">
        <v>177</v>
      </c>
      <c r="AC97" s="100" t="s">
        <v>531</v>
      </c>
      <c r="AD97" s="90">
        <v>44225</v>
      </c>
    </row>
    <row r="98" spans="1:30" ht="15.75" x14ac:dyDescent="0.25">
      <c r="A98" s="97" t="s">
        <v>669</v>
      </c>
      <c r="B98" s="97" t="s">
        <v>678</v>
      </c>
      <c r="C98" s="97" t="s">
        <v>679</v>
      </c>
      <c r="D98" s="97" t="s">
        <v>376</v>
      </c>
      <c r="E98" s="89">
        <v>68949</v>
      </c>
      <c r="F98" s="97" t="s">
        <v>305</v>
      </c>
      <c r="G98" s="97" t="s">
        <v>240</v>
      </c>
      <c r="H98" s="97" t="s">
        <v>176</v>
      </c>
      <c r="I98" s="106">
        <v>96.8888888888889</v>
      </c>
      <c r="J98" s="104">
        <v>0.25212464589235128</v>
      </c>
      <c r="K98" s="104">
        <v>0.44192634560906513</v>
      </c>
      <c r="L98" s="104">
        <v>1.0764872521246458</v>
      </c>
      <c r="M98" s="104">
        <v>0.92351274787535409</v>
      </c>
      <c r="N98" s="104">
        <v>2.654390934844193</v>
      </c>
      <c r="O98" s="104">
        <v>3.9660056657223795E-2</v>
      </c>
      <c r="P98" s="104">
        <v>0</v>
      </c>
      <c r="Q98" s="104">
        <v>0</v>
      </c>
      <c r="R98" s="104">
        <v>4.8158640226628892E-2</v>
      </c>
      <c r="S98" s="104">
        <v>0.26628895184135976</v>
      </c>
      <c r="T98" s="104">
        <v>0.31161473087818697</v>
      </c>
      <c r="U98" s="104">
        <v>2.0679886685552407</v>
      </c>
      <c r="V98" s="104">
        <v>2.4504249291784705</v>
      </c>
      <c r="W98" s="105"/>
      <c r="X98" s="97" t="s">
        <v>177</v>
      </c>
      <c r="Y98" s="98" t="s">
        <v>274</v>
      </c>
      <c r="Z98" s="97" t="s">
        <v>283</v>
      </c>
      <c r="AA98" s="90" t="s">
        <v>686</v>
      </c>
      <c r="AB98" s="99" t="s">
        <v>177</v>
      </c>
      <c r="AC98" s="100" t="s">
        <v>274</v>
      </c>
      <c r="AD98" s="90">
        <v>43664</v>
      </c>
    </row>
    <row r="99" spans="1:30" ht="15.75" x14ac:dyDescent="0.25">
      <c r="A99" s="97" t="s">
        <v>592</v>
      </c>
      <c r="B99" s="97" t="s">
        <v>594</v>
      </c>
      <c r="C99" s="97" t="s">
        <v>596</v>
      </c>
      <c r="D99" s="97" t="s">
        <v>37</v>
      </c>
      <c r="E99" s="89">
        <v>35447</v>
      </c>
      <c r="F99" s="97" t="s">
        <v>196</v>
      </c>
      <c r="G99" s="97" t="s">
        <v>197</v>
      </c>
      <c r="H99" s="97" t="s">
        <v>176</v>
      </c>
      <c r="I99" s="106">
        <v>3.5553822152886099</v>
      </c>
      <c r="J99" s="104">
        <v>0.48725212464589196</v>
      </c>
      <c r="K99" s="104">
        <v>1.685552407932011</v>
      </c>
      <c r="L99" s="104">
        <v>3.5382436260623313</v>
      </c>
      <c r="M99" s="104">
        <v>0.83286118980169943</v>
      </c>
      <c r="N99" s="104">
        <v>2.4277620396600619</v>
      </c>
      <c r="O99" s="104">
        <v>1.6827195467422102</v>
      </c>
      <c r="P99" s="104">
        <v>2.3682719546742246</v>
      </c>
      <c r="Q99" s="104">
        <v>6.5155807365439106E-2</v>
      </c>
      <c r="R99" s="104">
        <v>0.18130311614730885</v>
      </c>
      <c r="S99" s="104">
        <v>0.10481586402266289</v>
      </c>
      <c r="T99" s="104">
        <v>6.2322946175637384E-2</v>
      </c>
      <c r="U99" s="104">
        <v>6.1954674220963231</v>
      </c>
      <c r="V99" s="104">
        <v>5.5722379603399466</v>
      </c>
      <c r="W99" s="105"/>
      <c r="X99" s="97" t="s">
        <v>421</v>
      </c>
      <c r="Y99" s="98" t="s">
        <v>546</v>
      </c>
      <c r="Z99" s="97" t="s">
        <v>649</v>
      </c>
      <c r="AA99" s="90" t="s">
        <v>602</v>
      </c>
      <c r="AB99" s="99" t="s">
        <v>198</v>
      </c>
      <c r="AC99" s="100"/>
      <c r="AD99" s="90"/>
    </row>
    <row r="100" spans="1:30" ht="15.75" x14ac:dyDescent="0.25">
      <c r="A100" s="97" t="s">
        <v>328</v>
      </c>
      <c r="B100" s="97" t="s">
        <v>329</v>
      </c>
      <c r="C100" s="97" t="s">
        <v>330</v>
      </c>
      <c r="D100" s="97" t="s">
        <v>275</v>
      </c>
      <c r="E100" s="89">
        <v>18428</v>
      </c>
      <c r="F100" s="97" t="s">
        <v>276</v>
      </c>
      <c r="G100" s="97" t="s">
        <v>197</v>
      </c>
      <c r="H100" s="97" t="s">
        <v>5</v>
      </c>
      <c r="I100" s="106">
        <v>72.917293233082702</v>
      </c>
      <c r="J100" s="104">
        <v>6.8866855524079336</v>
      </c>
      <c r="K100" s="104">
        <v>5.2521246458923505</v>
      </c>
      <c r="L100" s="104">
        <v>25.450424929178478</v>
      </c>
      <c r="M100" s="104">
        <v>25.175637393767708</v>
      </c>
      <c r="N100" s="104">
        <v>43.246458923512762</v>
      </c>
      <c r="O100" s="104">
        <v>19.515580736543903</v>
      </c>
      <c r="P100" s="104">
        <v>2.8328611898016999E-3</v>
      </c>
      <c r="Q100" s="104">
        <v>0</v>
      </c>
      <c r="R100" s="104">
        <v>13.481586402266288</v>
      </c>
      <c r="S100" s="104">
        <v>4.5410764872521243</v>
      </c>
      <c r="T100" s="104">
        <v>6.2351274787535402</v>
      </c>
      <c r="U100" s="104">
        <v>38.507082152974526</v>
      </c>
      <c r="V100" s="104">
        <v>42.379603399433435</v>
      </c>
      <c r="W100" s="105">
        <v>100</v>
      </c>
      <c r="X100" s="97" t="s">
        <v>177</v>
      </c>
      <c r="Y100" s="98" t="s">
        <v>531</v>
      </c>
      <c r="Z100" s="97" t="s">
        <v>179</v>
      </c>
      <c r="AA100" s="90" t="s">
        <v>613</v>
      </c>
      <c r="AB100" s="99" t="s">
        <v>177</v>
      </c>
      <c r="AC100" s="100" t="s">
        <v>241</v>
      </c>
      <c r="AD100" s="90">
        <v>44307</v>
      </c>
    </row>
    <row r="101" spans="1:30" ht="15.75" x14ac:dyDescent="0.25">
      <c r="A101" s="97" t="s">
        <v>33</v>
      </c>
      <c r="B101" s="97" t="s">
        <v>248</v>
      </c>
      <c r="C101" s="97" t="s">
        <v>249</v>
      </c>
      <c r="D101" s="97" t="s">
        <v>195</v>
      </c>
      <c r="E101" s="89">
        <v>70576</v>
      </c>
      <c r="F101" s="97" t="s">
        <v>196</v>
      </c>
      <c r="G101" s="97" t="s">
        <v>197</v>
      </c>
      <c r="H101" s="97" t="s">
        <v>5</v>
      </c>
      <c r="I101" s="106">
        <v>39.954458476846497</v>
      </c>
      <c r="J101" s="104">
        <v>281.98300283286613</v>
      </c>
      <c r="K101" s="104">
        <v>27.937677053824373</v>
      </c>
      <c r="L101" s="104">
        <v>28.861189801699751</v>
      </c>
      <c r="M101" s="104">
        <v>10.390934844192632</v>
      </c>
      <c r="N101" s="104">
        <v>63.64305949008515</v>
      </c>
      <c r="O101" s="104">
        <v>285.52974504249812</v>
      </c>
      <c r="P101" s="104">
        <v>0</v>
      </c>
      <c r="Q101" s="104">
        <v>0</v>
      </c>
      <c r="R101" s="104">
        <v>40.603399433427811</v>
      </c>
      <c r="S101" s="104">
        <v>8.9971671388101999</v>
      </c>
      <c r="T101" s="104">
        <v>8.7308781869688392</v>
      </c>
      <c r="U101" s="104">
        <v>290.84135977337667</v>
      </c>
      <c r="V101" s="104">
        <v>200.03399433427984</v>
      </c>
      <c r="W101" s="105"/>
      <c r="X101" s="97" t="s">
        <v>177</v>
      </c>
      <c r="Y101" s="98" t="s">
        <v>531</v>
      </c>
      <c r="Z101" s="97" t="s">
        <v>179</v>
      </c>
      <c r="AA101" s="90" t="s">
        <v>550</v>
      </c>
      <c r="AB101" s="99" t="s">
        <v>177</v>
      </c>
      <c r="AC101" s="100" t="s">
        <v>531</v>
      </c>
      <c r="AD101" s="90">
        <v>44140</v>
      </c>
    </row>
    <row r="102" spans="1:30" ht="15.75" x14ac:dyDescent="0.25">
      <c r="A102" s="97" t="s">
        <v>617</v>
      </c>
      <c r="B102" s="97" t="s">
        <v>619</v>
      </c>
      <c r="C102" s="97" t="s">
        <v>621</v>
      </c>
      <c r="D102" s="97" t="s">
        <v>266</v>
      </c>
      <c r="E102" s="89">
        <v>33762</v>
      </c>
      <c r="F102" s="97" t="s">
        <v>26</v>
      </c>
      <c r="G102" s="97" t="s">
        <v>240</v>
      </c>
      <c r="H102" s="97" t="s">
        <v>176</v>
      </c>
      <c r="I102" s="106">
        <v>1.6615384615384601</v>
      </c>
      <c r="J102" s="104">
        <v>0.12747875354107649</v>
      </c>
      <c r="K102" s="104">
        <v>0.59206798866855526</v>
      </c>
      <c r="L102" s="104">
        <v>0.53541076487252082</v>
      </c>
      <c r="M102" s="104">
        <v>0.28895184135977314</v>
      </c>
      <c r="N102" s="104">
        <v>0.97450424929178703</v>
      </c>
      <c r="O102" s="104">
        <v>0.50708215297450365</v>
      </c>
      <c r="P102" s="104">
        <v>2.54957507082153E-2</v>
      </c>
      <c r="Q102" s="104">
        <v>3.6827195467422101E-2</v>
      </c>
      <c r="R102" s="104">
        <v>5.6657223796033997E-3</v>
      </c>
      <c r="S102" s="104">
        <v>0</v>
      </c>
      <c r="T102" s="104">
        <v>1.4164305949008499E-2</v>
      </c>
      <c r="U102" s="104">
        <v>1.5240793201133178</v>
      </c>
      <c r="V102" s="104">
        <v>1.0623229461756394</v>
      </c>
      <c r="W102" s="105"/>
      <c r="X102" s="97" t="s">
        <v>421</v>
      </c>
      <c r="Y102" s="98" t="s">
        <v>546</v>
      </c>
      <c r="Z102" s="97" t="s">
        <v>649</v>
      </c>
      <c r="AA102" s="90" t="s">
        <v>551</v>
      </c>
      <c r="AB102" s="99" t="s">
        <v>421</v>
      </c>
      <c r="AC102" s="100" t="s">
        <v>274</v>
      </c>
      <c r="AD102" s="90">
        <v>43364</v>
      </c>
    </row>
    <row r="103" spans="1:30" ht="15.75" x14ac:dyDescent="0.25">
      <c r="A103" s="97" t="s">
        <v>298</v>
      </c>
      <c r="B103" s="97" t="s">
        <v>299</v>
      </c>
      <c r="C103" s="97" t="s">
        <v>300</v>
      </c>
      <c r="D103" s="97" t="s">
        <v>25</v>
      </c>
      <c r="E103" s="89">
        <v>2360</v>
      </c>
      <c r="F103" s="97" t="s">
        <v>301</v>
      </c>
      <c r="G103" s="97" t="s">
        <v>197</v>
      </c>
      <c r="H103" s="97" t="s">
        <v>5</v>
      </c>
      <c r="I103" s="106">
        <v>62.483766233766197</v>
      </c>
      <c r="J103" s="104">
        <v>9.6005665722379145</v>
      </c>
      <c r="K103" s="104">
        <v>0</v>
      </c>
      <c r="L103" s="104">
        <v>32.161473087818727</v>
      </c>
      <c r="M103" s="104">
        <v>67.045325779036844</v>
      </c>
      <c r="N103" s="104">
        <v>80.351274787535417</v>
      </c>
      <c r="O103" s="104">
        <v>28.456090651558259</v>
      </c>
      <c r="P103" s="104">
        <v>0</v>
      </c>
      <c r="Q103" s="104">
        <v>0</v>
      </c>
      <c r="R103" s="104">
        <v>36.512747875354123</v>
      </c>
      <c r="S103" s="104">
        <v>2.7932011331444757</v>
      </c>
      <c r="T103" s="104">
        <v>1.2152974504249292</v>
      </c>
      <c r="U103" s="104">
        <v>68.286118980170329</v>
      </c>
      <c r="V103" s="104">
        <v>89.847025495750742</v>
      </c>
      <c r="W103" s="105"/>
      <c r="X103" s="97" t="s">
        <v>177</v>
      </c>
      <c r="Y103" s="98" t="s">
        <v>546</v>
      </c>
      <c r="Z103" s="97" t="s">
        <v>283</v>
      </c>
      <c r="AA103" s="90" t="s">
        <v>642</v>
      </c>
      <c r="AB103" s="99" t="s">
        <v>177</v>
      </c>
      <c r="AC103" s="100" t="s">
        <v>546</v>
      </c>
      <c r="AD103" s="90">
        <v>44357</v>
      </c>
    </row>
    <row r="104" spans="1:30" ht="15.75" x14ac:dyDescent="0.25">
      <c r="A104" s="97" t="s">
        <v>409</v>
      </c>
      <c r="B104" s="97" t="s">
        <v>410</v>
      </c>
      <c r="C104" s="97" t="s">
        <v>411</v>
      </c>
      <c r="D104" s="97" t="s">
        <v>386</v>
      </c>
      <c r="E104" s="89">
        <v>50313</v>
      </c>
      <c r="F104" s="97" t="s">
        <v>305</v>
      </c>
      <c r="G104" s="97" t="s">
        <v>240</v>
      </c>
      <c r="H104" s="97" t="s">
        <v>176</v>
      </c>
      <c r="I104" s="106">
        <v>41.983471074380198</v>
      </c>
      <c r="J104" s="104">
        <v>1.8016997167138815</v>
      </c>
      <c r="K104" s="104">
        <v>3.6798866855524075</v>
      </c>
      <c r="L104" s="104">
        <v>4.0084985835694047</v>
      </c>
      <c r="M104" s="104">
        <v>4.4617563739376784</v>
      </c>
      <c r="N104" s="104">
        <v>12.351274787535415</v>
      </c>
      <c r="O104" s="104">
        <v>1.2691218130311612</v>
      </c>
      <c r="P104" s="104">
        <v>0.11614730878186968</v>
      </c>
      <c r="Q104" s="104">
        <v>0.21529745042492918</v>
      </c>
      <c r="R104" s="104">
        <v>5.1926345609065159</v>
      </c>
      <c r="S104" s="104">
        <v>1.2804532577903682</v>
      </c>
      <c r="T104" s="104">
        <v>0.31728045325779042</v>
      </c>
      <c r="U104" s="104">
        <v>7.1614730878186998</v>
      </c>
      <c r="V104" s="104">
        <v>12.9971671388102</v>
      </c>
      <c r="W104" s="105"/>
      <c r="X104" s="97" t="s">
        <v>177</v>
      </c>
      <c r="Y104" s="98" t="s">
        <v>274</v>
      </c>
      <c r="Z104" s="97" t="s">
        <v>283</v>
      </c>
      <c r="AA104" s="90" t="s">
        <v>576</v>
      </c>
      <c r="AB104" s="99" t="s">
        <v>177</v>
      </c>
      <c r="AC104" s="100" t="s">
        <v>274</v>
      </c>
      <c r="AD104" s="90">
        <v>43678</v>
      </c>
    </row>
    <row r="105" spans="1:30" ht="15.75" x14ac:dyDescent="0.25">
      <c r="A105" s="97" t="s">
        <v>220</v>
      </c>
      <c r="B105" s="97" t="s">
        <v>221</v>
      </c>
      <c r="C105" s="97" t="s">
        <v>222</v>
      </c>
      <c r="D105" s="97" t="s">
        <v>187</v>
      </c>
      <c r="E105" s="89">
        <v>78566</v>
      </c>
      <c r="F105" s="97" t="s">
        <v>543</v>
      </c>
      <c r="G105" s="97" t="s">
        <v>223</v>
      </c>
      <c r="H105" s="97" t="s">
        <v>176</v>
      </c>
      <c r="I105" s="106">
        <v>7.1235415772427499</v>
      </c>
      <c r="J105" s="104">
        <v>552.75637393764271</v>
      </c>
      <c r="K105" s="104">
        <v>22.594900849858373</v>
      </c>
      <c r="L105" s="104">
        <v>1.0424929178470261</v>
      </c>
      <c r="M105" s="104">
        <v>11.563739376770544</v>
      </c>
      <c r="N105" s="104">
        <v>77.563739376771082</v>
      </c>
      <c r="O105" s="104">
        <v>508.40509915016241</v>
      </c>
      <c r="P105" s="104">
        <v>7.9320113314447591E-2</v>
      </c>
      <c r="Q105" s="104">
        <v>1.909348441926334</v>
      </c>
      <c r="R105" s="104">
        <v>8.9461756373937646</v>
      </c>
      <c r="S105" s="104">
        <v>6.6572237960339953</v>
      </c>
      <c r="T105" s="104">
        <v>23.271954674220989</v>
      </c>
      <c r="U105" s="104">
        <v>549.08215297447271</v>
      </c>
      <c r="V105" s="104">
        <v>353.39943342777354</v>
      </c>
      <c r="W105" s="105">
        <v>800</v>
      </c>
      <c r="X105" s="97" t="s">
        <v>177</v>
      </c>
      <c r="Y105" s="98" t="s">
        <v>531</v>
      </c>
      <c r="Z105" s="97" t="s">
        <v>179</v>
      </c>
      <c r="AA105" s="90" t="s">
        <v>540</v>
      </c>
      <c r="AB105" s="99" t="s">
        <v>177</v>
      </c>
      <c r="AC105" s="100" t="s">
        <v>531</v>
      </c>
      <c r="AD105" s="90">
        <v>44223</v>
      </c>
    </row>
    <row r="106" spans="1:30" ht="15.75" x14ac:dyDescent="0.25">
      <c r="A106" s="97" t="s">
        <v>441</v>
      </c>
      <c r="B106" s="97" t="s">
        <v>442</v>
      </c>
      <c r="C106" s="97" t="s">
        <v>443</v>
      </c>
      <c r="D106" s="97" t="s">
        <v>386</v>
      </c>
      <c r="E106" s="89">
        <v>51501</v>
      </c>
      <c r="F106" s="97" t="s">
        <v>305</v>
      </c>
      <c r="G106" s="97" t="s">
        <v>240</v>
      </c>
      <c r="H106" s="97" t="s">
        <v>176</v>
      </c>
      <c r="I106" s="106">
        <v>26.038674033149199</v>
      </c>
      <c r="J106" s="104">
        <v>0.89801699716713879</v>
      </c>
      <c r="K106" s="104">
        <v>1.3512747875354112</v>
      </c>
      <c r="L106" s="104">
        <v>5.1501416430594871</v>
      </c>
      <c r="M106" s="104">
        <v>6.189801699716714</v>
      </c>
      <c r="N106" s="104">
        <v>12.926345609065157</v>
      </c>
      <c r="O106" s="104">
        <v>0.66005665722379603</v>
      </c>
      <c r="P106" s="104">
        <v>2.8328611898016999E-3</v>
      </c>
      <c r="Q106" s="104">
        <v>0</v>
      </c>
      <c r="R106" s="104">
        <v>1.6345609065155808</v>
      </c>
      <c r="S106" s="104">
        <v>0.47308781869688382</v>
      </c>
      <c r="T106" s="104">
        <v>0.19263456090651557</v>
      </c>
      <c r="U106" s="104">
        <v>11.288951841359777</v>
      </c>
      <c r="V106" s="104">
        <v>12.779036827195471</v>
      </c>
      <c r="W106" s="105"/>
      <c r="X106" s="97" t="s">
        <v>421</v>
      </c>
      <c r="Y106" s="98" t="s">
        <v>546</v>
      </c>
      <c r="Z106" s="97" t="s">
        <v>649</v>
      </c>
      <c r="AA106" s="90" t="s">
        <v>578</v>
      </c>
      <c r="AB106" s="99" t="s">
        <v>177</v>
      </c>
      <c r="AC106" s="100" t="s">
        <v>274</v>
      </c>
      <c r="AD106" s="90">
        <v>43202</v>
      </c>
    </row>
    <row r="107" spans="1:30" ht="15.75" x14ac:dyDescent="0.25">
      <c r="A107" s="97" t="s">
        <v>256</v>
      </c>
      <c r="B107" s="97" t="s">
        <v>257</v>
      </c>
      <c r="C107" s="97" t="s">
        <v>34</v>
      </c>
      <c r="D107" s="97" t="s">
        <v>187</v>
      </c>
      <c r="E107" s="89">
        <v>76009</v>
      </c>
      <c r="F107" s="97" t="s">
        <v>258</v>
      </c>
      <c r="G107" s="97" t="s">
        <v>175</v>
      </c>
      <c r="H107" s="97" t="s">
        <v>176</v>
      </c>
      <c r="I107" s="106">
        <v>17.623227752639501</v>
      </c>
      <c r="J107" s="104">
        <v>154.18130311615192</v>
      </c>
      <c r="K107" s="104">
        <v>64.92917847025528</v>
      </c>
      <c r="L107" s="104">
        <v>64.334277620396875</v>
      </c>
      <c r="M107" s="104">
        <v>60.226628895184334</v>
      </c>
      <c r="N107" s="104">
        <v>160.18413597733937</v>
      </c>
      <c r="O107" s="104">
        <v>165.26628895184626</v>
      </c>
      <c r="P107" s="104">
        <v>6.1756373937677038</v>
      </c>
      <c r="Q107" s="104">
        <v>12.045325779036835</v>
      </c>
      <c r="R107" s="104">
        <v>84.725212464589887</v>
      </c>
      <c r="S107" s="104">
        <v>31.583569405099208</v>
      </c>
      <c r="T107" s="104">
        <v>26.535410764872573</v>
      </c>
      <c r="U107" s="104">
        <v>200.82719546742899</v>
      </c>
      <c r="V107" s="104">
        <v>239.42209631728659</v>
      </c>
      <c r="W107" s="105">
        <v>525</v>
      </c>
      <c r="X107" s="97" t="s">
        <v>177</v>
      </c>
      <c r="Y107" s="98" t="s">
        <v>531</v>
      </c>
      <c r="Z107" s="97" t="s">
        <v>179</v>
      </c>
      <c r="AA107" s="90" t="s">
        <v>553</v>
      </c>
      <c r="AB107" s="99" t="s">
        <v>177</v>
      </c>
      <c r="AC107" s="100" t="s">
        <v>531</v>
      </c>
      <c r="AD107" s="90">
        <v>44237</v>
      </c>
    </row>
    <row r="108" spans="1:30" ht="15.75" x14ac:dyDescent="0.25">
      <c r="A108" s="97" t="s">
        <v>233</v>
      </c>
      <c r="B108" s="97" t="s">
        <v>234</v>
      </c>
      <c r="C108" s="97" t="s">
        <v>235</v>
      </c>
      <c r="D108" s="97" t="s">
        <v>195</v>
      </c>
      <c r="E108" s="89">
        <v>71202</v>
      </c>
      <c r="F108" s="97" t="s">
        <v>196</v>
      </c>
      <c r="G108" s="97" t="s">
        <v>175</v>
      </c>
      <c r="H108" s="97" t="s">
        <v>5</v>
      </c>
      <c r="I108" s="106">
        <v>35.736815415821503</v>
      </c>
      <c r="J108" s="104">
        <v>386.71104815865311</v>
      </c>
      <c r="K108" s="104">
        <v>10.895184135977326</v>
      </c>
      <c r="L108" s="104">
        <v>1.4957507082152972</v>
      </c>
      <c r="M108" s="104">
        <v>0.25212464589235128</v>
      </c>
      <c r="N108" s="104">
        <v>11.592067988668555</v>
      </c>
      <c r="O108" s="104">
        <v>346.9320113314559</v>
      </c>
      <c r="P108" s="104">
        <v>0.97733711048158645</v>
      </c>
      <c r="Q108" s="104">
        <v>39.852691218130303</v>
      </c>
      <c r="R108" s="104">
        <v>3.8555240793201131</v>
      </c>
      <c r="S108" s="104">
        <v>2.4787535410764869</v>
      </c>
      <c r="T108" s="104">
        <v>4.4957507082152972</v>
      </c>
      <c r="U108" s="104">
        <v>388.52407932012653</v>
      </c>
      <c r="V108" s="104">
        <v>164.03966005666044</v>
      </c>
      <c r="W108" s="105">
        <v>677</v>
      </c>
      <c r="X108" s="97" t="s">
        <v>177</v>
      </c>
      <c r="Y108" s="98" t="s">
        <v>531</v>
      </c>
      <c r="Z108" s="97" t="s">
        <v>179</v>
      </c>
      <c r="AA108" s="90" t="s">
        <v>544</v>
      </c>
      <c r="AB108" s="99" t="s">
        <v>177</v>
      </c>
      <c r="AC108" s="100" t="s">
        <v>531</v>
      </c>
      <c r="AD108" s="90">
        <v>44125</v>
      </c>
    </row>
    <row r="109" spans="1:30" ht="15.75" x14ac:dyDescent="0.25">
      <c r="A109" s="97" t="s">
        <v>13</v>
      </c>
      <c r="B109" s="97" t="s">
        <v>284</v>
      </c>
      <c r="C109" s="97" t="s">
        <v>285</v>
      </c>
      <c r="D109" s="97" t="s">
        <v>187</v>
      </c>
      <c r="E109" s="89">
        <v>78046</v>
      </c>
      <c r="F109" s="97" t="s">
        <v>543</v>
      </c>
      <c r="G109" s="97" t="s">
        <v>214</v>
      </c>
      <c r="H109" s="97" t="s">
        <v>5</v>
      </c>
      <c r="I109" s="106">
        <v>27.667864141084301</v>
      </c>
      <c r="J109" s="104">
        <v>241.90934844193211</v>
      </c>
      <c r="K109" s="104">
        <v>3.6005665722379594</v>
      </c>
      <c r="L109" s="104">
        <v>3.6827195467422094E-2</v>
      </c>
      <c r="M109" s="104">
        <v>3.39943342776204E-2</v>
      </c>
      <c r="N109" s="104">
        <v>6.6147308781869691</v>
      </c>
      <c r="O109" s="104">
        <v>238.96600566572818</v>
      </c>
      <c r="P109" s="104">
        <v>0</v>
      </c>
      <c r="Q109" s="104">
        <v>0</v>
      </c>
      <c r="R109" s="104">
        <v>0.6458923512747875</v>
      </c>
      <c r="S109" s="104">
        <v>1.2946175637393769</v>
      </c>
      <c r="T109" s="104">
        <v>2.0084985835694051</v>
      </c>
      <c r="U109" s="104">
        <v>241.63172804533156</v>
      </c>
      <c r="V109" s="104">
        <v>135.65439093484665</v>
      </c>
      <c r="W109" s="105">
        <v>275</v>
      </c>
      <c r="X109" s="97" t="s">
        <v>177</v>
      </c>
      <c r="Y109" s="98" t="s">
        <v>241</v>
      </c>
      <c r="Z109" s="97" t="s">
        <v>179</v>
      </c>
      <c r="AA109" s="90" t="s">
        <v>599</v>
      </c>
      <c r="AB109" s="99" t="s">
        <v>177</v>
      </c>
      <c r="AC109" s="100" t="s">
        <v>241</v>
      </c>
      <c r="AD109" s="90">
        <v>44265</v>
      </c>
    </row>
    <row r="110" spans="1:30" ht="15.75" x14ac:dyDescent="0.25">
      <c r="A110" s="97" t="s">
        <v>286</v>
      </c>
      <c r="B110" s="97" t="s">
        <v>287</v>
      </c>
      <c r="C110" s="97" t="s">
        <v>288</v>
      </c>
      <c r="D110" s="97" t="s">
        <v>195</v>
      </c>
      <c r="E110" s="89">
        <v>71334</v>
      </c>
      <c r="F110" s="97" t="s">
        <v>196</v>
      </c>
      <c r="G110" s="97" t="s">
        <v>175</v>
      </c>
      <c r="H110" s="97" t="s">
        <v>5</v>
      </c>
      <c r="I110" s="106">
        <v>51.345385860766299</v>
      </c>
      <c r="J110" s="104">
        <v>296.22379603399969</v>
      </c>
      <c r="K110" s="104">
        <v>2.8328611898016995</v>
      </c>
      <c r="L110" s="104">
        <v>0</v>
      </c>
      <c r="M110" s="104">
        <v>0</v>
      </c>
      <c r="N110" s="104">
        <v>9.2946175637393775</v>
      </c>
      <c r="O110" s="104">
        <v>289.76203966006165</v>
      </c>
      <c r="P110" s="104">
        <v>0</v>
      </c>
      <c r="Q110" s="104">
        <v>0</v>
      </c>
      <c r="R110" s="104">
        <v>2.0934844192634561</v>
      </c>
      <c r="S110" s="104">
        <v>3.1189801699716715</v>
      </c>
      <c r="T110" s="104">
        <v>3.4447592067988668</v>
      </c>
      <c r="U110" s="104">
        <v>290.39943342776706</v>
      </c>
      <c r="V110" s="104">
        <v>161.06798866855681</v>
      </c>
      <c r="W110" s="105">
        <v>361</v>
      </c>
      <c r="X110" s="97" t="s">
        <v>177</v>
      </c>
      <c r="Y110" s="98" t="s">
        <v>531</v>
      </c>
      <c r="Z110" s="97" t="s">
        <v>179</v>
      </c>
      <c r="AA110" s="90" t="s">
        <v>712</v>
      </c>
      <c r="AB110" s="99" t="s">
        <v>177</v>
      </c>
      <c r="AC110" s="100" t="s">
        <v>531</v>
      </c>
      <c r="AD110" s="90">
        <v>44427</v>
      </c>
    </row>
    <row r="111" spans="1:30" ht="15.75" x14ac:dyDescent="0.25">
      <c r="A111" s="97" t="s">
        <v>418</v>
      </c>
      <c r="B111" s="97" t="s">
        <v>419</v>
      </c>
      <c r="C111" s="97" t="s">
        <v>420</v>
      </c>
      <c r="D111" s="97" t="s">
        <v>183</v>
      </c>
      <c r="E111" s="89">
        <v>30250</v>
      </c>
      <c r="F111" s="97" t="s">
        <v>184</v>
      </c>
      <c r="G111" s="97" t="s">
        <v>214</v>
      </c>
      <c r="H111" s="97" t="s">
        <v>176</v>
      </c>
      <c r="I111" s="106">
        <v>3.9194139194139201</v>
      </c>
      <c r="J111" s="104">
        <v>0.26345609065155806</v>
      </c>
      <c r="K111" s="104">
        <v>0.67705382436260675</v>
      </c>
      <c r="L111" s="104">
        <v>1.2492917847025504</v>
      </c>
      <c r="M111" s="104">
        <v>0.84419263456090687</v>
      </c>
      <c r="N111" s="104">
        <v>2.4589235127478775</v>
      </c>
      <c r="O111" s="104">
        <v>0.57507082152974476</v>
      </c>
      <c r="P111" s="104">
        <v>0</v>
      </c>
      <c r="Q111" s="104">
        <v>0</v>
      </c>
      <c r="R111" s="104">
        <v>0.25779036827195467</v>
      </c>
      <c r="S111" s="104">
        <v>3.1161473087818695E-2</v>
      </c>
      <c r="T111" s="104">
        <v>5.6657223796033995E-2</v>
      </c>
      <c r="U111" s="104">
        <v>2.6883852691218193</v>
      </c>
      <c r="V111" s="104">
        <v>2.8696883852691282</v>
      </c>
      <c r="W111" s="105"/>
      <c r="X111" s="97" t="s">
        <v>177</v>
      </c>
      <c r="Y111" s="98" t="s">
        <v>546</v>
      </c>
      <c r="Z111" s="97" t="s">
        <v>283</v>
      </c>
      <c r="AA111" s="90" t="s">
        <v>585</v>
      </c>
      <c r="AB111" s="99" t="s">
        <v>177</v>
      </c>
      <c r="AC111" s="100" t="s">
        <v>274</v>
      </c>
      <c r="AD111" s="90">
        <v>43804</v>
      </c>
    </row>
    <row r="112" spans="1:30" ht="15.75" x14ac:dyDescent="0.25">
      <c r="A112" s="97" t="s">
        <v>387</v>
      </c>
      <c r="B112" s="97" t="s">
        <v>388</v>
      </c>
      <c r="C112" s="97" t="s">
        <v>389</v>
      </c>
      <c r="D112" s="97" t="s">
        <v>343</v>
      </c>
      <c r="E112" s="89">
        <v>48060</v>
      </c>
      <c r="F112" s="97" t="s">
        <v>338</v>
      </c>
      <c r="G112" s="97" t="s">
        <v>197</v>
      </c>
      <c r="H112" s="97" t="s">
        <v>5</v>
      </c>
      <c r="I112" s="106">
        <v>53.2735849056604</v>
      </c>
      <c r="J112" s="104">
        <v>3.7960339943342767</v>
      </c>
      <c r="K112" s="104">
        <v>2.5127478753541079</v>
      </c>
      <c r="L112" s="104">
        <v>3.8186968838526902</v>
      </c>
      <c r="M112" s="104">
        <v>2.130311614730878</v>
      </c>
      <c r="N112" s="104">
        <v>9.0849858356940487</v>
      </c>
      <c r="O112" s="104">
        <v>3.1728045325779028</v>
      </c>
      <c r="P112" s="104">
        <v>0</v>
      </c>
      <c r="Q112" s="104">
        <v>0</v>
      </c>
      <c r="R112" s="104">
        <v>4.3994334277620393</v>
      </c>
      <c r="S112" s="104">
        <v>0.79886685552407921</v>
      </c>
      <c r="T112" s="104">
        <v>1.3654390934844189</v>
      </c>
      <c r="U112" s="104">
        <v>5.694050991501415</v>
      </c>
      <c r="V112" s="104">
        <v>11.229461756373937</v>
      </c>
      <c r="W112" s="105"/>
      <c r="X112" s="97" t="s">
        <v>177</v>
      </c>
      <c r="Y112" s="98" t="s">
        <v>546</v>
      </c>
      <c r="Z112" s="97" t="s">
        <v>283</v>
      </c>
      <c r="AA112" s="90" t="s">
        <v>642</v>
      </c>
      <c r="AB112" s="99" t="s">
        <v>177</v>
      </c>
      <c r="AC112" s="100" t="s">
        <v>241</v>
      </c>
      <c r="AD112" s="90">
        <v>44105</v>
      </c>
    </row>
    <row r="113" spans="1:30" ht="15.75" x14ac:dyDescent="0.25">
      <c r="A113" s="97" t="s">
        <v>430</v>
      </c>
      <c r="B113" s="97" t="s">
        <v>431</v>
      </c>
      <c r="C113" s="97" t="s">
        <v>432</v>
      </c>
      <c r="D113" s="97" t="s">
        <v>433</v>
      </c>
      <c r="E113" s="89">
        <v>96950</v>
      </c>
      <c r="F113" s="97" t="s">
        <v>297</v>
      </c>
      <c r="G113" s="97" t="s">
        <v>240</v>
      </c>
      <c r="H113" s="97" t="s">
        <v>176</v>
      </c>
      <c r="I113" s="106">
        <v>124.071428571429</v>
      </c>
      <c r="J113" s="104">
        <v>0.93767705382436262</v>
      </c>
      <c r="K113" s="104">
        <v>2.6657223796033995</v>
      </c>
      <c r="L113" s="104">
        <v>0</v>
      </c>
      <c r="M113" s="104">
        <v>0.19546742209631729</v>
      </c>
      <c r="N113" s="104">
        <v>2.6827195467422098</v>
      </c>
      <c r="O113" s="104">
        <v>0</v>
      </c>
      <c r="P113" s="104">
        <v>1.1161473087818696</v>
      </c>
      <c r="Q113" s="104">
        <v>0</v>
      </c>
      <c r="R113" s="104">
        <v>1.671388101983003</v>
      </c>
      <c r="S113" s="104">
        <v>3.1161473087818695E-2</v>
      </c>
      <c r="T113" s="104">
        <v>0</v>
      </c>
      <c r="U113" s="104">
        <v>2.0963172804532579</v>
      </c>
      <c r="V113" s="104">
        <v>3.393767705382436</v>
      </c>
      <c r="W113" s="105"/>
      <c r="X113" s="97" t="s">
        <v>421</v>
      </c>
      <c r="Y113" s="98" t="s">
        <v>546</v>
      </c>
      <c r="Z113" s="97" t="s">
        <v>649</v>
      </c>
      <c r="AA113" s="90" t="s">
        <v>601</v>
      </c>
      <c r="AB113" s="99" t="s">
        <v>198</v>
      </c>
      <c r="AC113" s="100"/>
      <c r="AD113" s="90"/>
    </row>
    <row r="114" spans="1:30" ht="15.75" x14ac:dyDescent="0.25">
      <c r="A114" s="97" t="s">
        <v>593</v>
      </c>
      <c r="B114" s="97" t="s">
        <v>595</v>
      </c>
      <c r="C114" s="97" t="s">
        <v>597</v>
      </c>
      <c r="D114" s="97" t="s">
        <v>422</v>
      </c>
      <c r="E114" s="89">
        <v>84119</v>
      </c>
      <c r="F114" s="97" t="s">
        <v>327</v>
      </c>
      <c r="G114" s="97" t="s">
        <v>240</v>
      </c>
      <c r="H114" s="97" t="s">
        <v>176</v>
      </c>
      <c r="I114" s="106">
        <v>1.4437984496123999</v>
      </c>
      <c r="J114" s="104">
        <v>0.11898016997167132</v>
      </c>
      <c r="K114" s="104">
        <v>0.41359773371104763</v>
      </c>
      <c r="L114" s="104">
        <v>1.1501416430594928</v>
      </c>
      <c r="M114" s="104">
        <v>0.44192634560906452</v>
      </c>
      <c r="N114" s="104">
        <v>1.7308781869688403</v>
      </c>
      <c r="O114" s="104">
        <v>0.33994334277620369</v>
      </c>
      <c r="P114" s="104">
        <v>4.8158640226628913E-2</v>
      </c>
      <c r="Q114" s="104">
        <v>5.6657223796033997E-3</v>
      </c>
      <c r="R114" s="104">
        <v>9.0651558073654381E-2</v>
      </c>
      <c r="S114" s="104">
        <v>1.9830028328611901E-2</v>
      </c>
      <c r="T114" s="104">
        <v>2.2662889518413602E-2</v>
      </c>
      <c r="U114" s="104">
        <v>1.9915014164305953</v>
      </c>
      <c r="V114" s="104">
        <v>1.8640226628895178</v>
      </c>
      <c r="W114" s="105"/>
      <c r="X114" s="97" t="s">
        <v>421</v>
      </c>
      <c r="Y114" s="98" t="s">
        <v>546</v>
      </c>
      <c r="Z114" s="97" t="s">
        <v>649</v>
      </c>
      <c r="AA114" s="90" t="s">
        <v>591</v>
      </c>
      <c r="AB114" s="99" t="s">
        <v>421</v>
      </c>
      <c r="AC114" s="100" t="s">
        <v>274</v>
      </c>
      <c r="AD114" s="90">
        <v>43358</v>
      </c>
    </row>
    <row r="115" spans="1:30" ht="15.75" x14ac:dyDescent="0.25">
      <c r="A115" s="97" t="s">
        <v>645</v>
      </c>
      <c r="B115" s="97" t="s">
        <v>646</v>
      </c>
      <c r="C115" s="97" t="s">
        <v>647</v>
      </c>
      <c r="D115" s="97" t="s">
        <v>200</v>
      </c>
      <c r="E115" s="89">
        <v>85349</v>
      </c>
      <c r="F115" s="97" t="s">
        <v>213</v>
      </c>
      <c r="G115" s="97" t="s">
        <v>197</v>
      </c>
      <c r="H115" s="97" t="s">
        <v>176</v>
      </c>
      <c r="I115" s="106">
        <v>6.5351084389091696</v>
      </c>
      <c r="J115" s="104">
        <v>81.240793201135929</v>
      </c>
      <c r="K115" s="104">
        <v>1.2039660056657269</v>
      </c>
      <c r="L115" s="104">
        <v>7.3654390934844202E-2</v>
      </c>
      <c r="M115" s="104">
        <v>8.7818696883852687E-2</v>
      </c>
      <c r="N115" s="104">
        <v>1.1444759206798882</v>
      </c>
      <c r="O115" s="104">
        <v>61.696883852693269</v>
      </c>
      <c r="P115" s="104">
        <v>0.22662889518413598</v>
      </c>
      <c r="Q115" s="104">
        <v>19.538243626062474</v>
      </c>
      <c r="R115" s="104">
        <v>7.6487252124645896E-2</v>
      </c>
      <c r="S115" s="104">
        <v>2.8328611898016999E-3</v>
      </c>
      <c r="T115" s="104">
        <v>6.5155807365439106E-2</v>
      </c>
      <c r="U115" s="104">
        <v>82.461756373940531</v>
      </c>
      <c r="V115" s="104">
        <v>35.065155807366139</v>
      </c>
      <c r="W115" s="105">
        <v>100</v>
      </c>
      <c r="X115" s="97" t="s">
        <v>177</v>
      </c>
      <c r="Y115" s="98" t="s">
        <v>546</v>
      </c>
      <c r="Z115" s="97" t="s">
        <v>283</v>
      </c>
      <c r="AA115" s="90" t="s">
        <v>636</v>
      </c>
      <c r="AB115" s="99" t="s">
        <v>177</v>
      </c>
      <c r="AC115" s="100" t="s">
        <v>546</v>
      </c>
      <c r="AD115" s="90">
        <v>44314</v>
      </c>
    </row>
    <row r="116" spans="1:30" ht="15.75" x14ac:dyDescent="0.25">
      <c r="A116" s="97" t="s">
        <v>12</v>
      </c>
      <c r="B116" s="97" t="s">
        <v>390</v>
      </c>
      <c r="C116" s="97" t="s">
        <v>391</v>
      </c>
      <c r="D116" s="97" t="s">
        <v>337</v>
      </c>
      <c r="E116" s="89">
        <v>44883</v>
      </c>
      <c r="F116" s="97" t="s">
        <v>338</v>
      </c>
      <c r="G116" s="97" t="s">
        <v>197</v>
      </c>
      <c r="H116" s="97" t="s">
        <v>176</v>
      </c>
      <c r="I116" s="106">
        <v>73.521978021978001</v>
      </c>
      <c r="J116" s="104">
        <v>3.3456090651558075</v>
      </c>
      <c r="K116" s="104">
        <v>5.3144475920679888</v>
      </c>
      <c r="L116" s="104">
        <v>17.473087818696882</v>
      </c>
      <c r="M116" s="104">
        <v>13.968838526912181</v>
      </c>
      <c r="N116" s="104">
        <v>29.206798866855536</v>
      </c>
      <c r="O116" s="104">
        <v>6.399433427762041</v>
      </c>
      <c r="P116" s="104">
        <v>3.6175637393767706</v>
      </c>
      <c r="Q116" s="104">
        <v>0.87818696883852698</v>
      </c>
      <c r="R116" s="104">
        <v>17.161473087818692</v>
      </c>
      <c r="S116" s="104">
        <v>5.5155807365439076</v>
      </c>
      <c r="T116" s="104">
        <v>3.2266288951841369</v>
      </c>
      <c r="U116" s="104">
        <v>14.198300283286111</v>
      </c>
      <c r="V116" s="104">
        <v>35.033994334277608</v>
      </c>
      <c r="W116" s="105"/>
      <c r="X116" s="97" t="s">
        <v>177</v>
      </c>
      <c r="Y116" s="98" t="s">
        <v>274</v>
      </c>
      <c r="Z116" s="97" t="s">
        <v>283</v>
      </c>
      <c r="AA116" s="90" t="s">
        <v>544</v>
      </c>
      <c r="AB116" s="99" t="s">
        <v>177</v>
      </c>
      <c r="AC116" s="100" t="s">
        <v>274</v>
      </c>
      <c r="AD116" s="90">
        <v>44209</v>
      </c>
    </row>
    <row r="117" spans="1:30" ht="15.75" x14ac:dyDescent="0.25">
      <c r="A117" s="97" t="s">
        <v>16</v>
      </c>
      <c r="B117" s="97" t="s">
        <v>302</v>
      </c>
      <c r="C117" s="97" t="s">
        <v>303</v>
      </c>
      <c r="D117" s="97" t="s">
        <v>304</v>
      </c>
      <c r="E117" s="89">
        <v>55330</v>
      </c>
      <c r="F117" s="97" t="s">
        <v>305</v>
      </c>
      <c r="G117" s="97" t="s">
        <v>197</v>
      </c>
      <c r="H117" s="97" t="s">
        <v>176</v>
      </c>
      <c r="I117" s="106">
        <v>139.26666666666699</v>
      </c>
      <c r="J117" s="104">
        <v>8.4985835694051E-3</v>
      </c>
      <c r="K117" s="104">
        <v>0.42492917847025496</v>
      </c>
      <c r="L117" s="104">
        <v>4.3881019830028327</v>
      </c>
      <c r="M117" s="104">
        <v>4.6118980169971673</v>
      </c>
      <c r="N117" s="104">
        <v>9.0254957507082167</v>
      </c>
      <c r="O117" s="104">
        <v>0.2974504249291785</v>
      </c>
      <c r="P117" s="104">
        <v>0.11048158640226628</v>
      </c>
      <c r="Q117" s="104">
        <v>0</v>
      </c>
      <c r="R117" s="104">
        <v>3.9801699716713879</v>
      </c>
      <c r="S117" s="104">
        <v>0.32011331444759206</v>
      </c>
      <c r="T117" s="104">
        <v>0</v>
      </c>
      <c r="U117" s="104">
        <v>5.1331444759206795</v>
      </c>
      <c r="V117" s="104">
        <v>8.0283286118980168</v>
      </c>
      <c r="W117" s="105"/>
      <c r="X117" s="97" t="s">
        <v>177</v>
      </c>
      <c r="Y117" s="98" t="s">
        <v>546</v>
      </c>
      <c r="Z117" s="97" t="s">
        <v>650</v>
      </c>
      <c r="AA117" s="90" t="s">
        <v>537</v>
      </c>
      <c r="AB117" s="99" t="s">
        <v>177</v>
      </c>
      <c r="AC117" s="100" t="s">
        <v>546</v>
      </c>
      <c r="AD117" s="90">
        <v>44217</v>
      </c>
    </row>
    <row r="118" spans="1:30" ht="15.75" x14ac:dyDescent="0.25">
      <c r="A118" s="97" t="s">
        <v>616</v>
      </c>
      <c r="B118" s="97" t="s">
        <v>618</v>
      </c>
      <c r="C118" s="97" t="s">
        <v>620</v>
      </c>
      <c r="D118" s="97" t="s">
        <v>622</v>
      </c>
      <c r="E118" s="89">
        <v>25309</v>
      </c>
      <c r="F118" s="97" t="s">
        <v>276</v>
      </c>
      <c r="G118" s="97" t="s">
        <v>240</v>
      </c>
      <c r="H118" s="97" t="s">
        <v>176</v>
      </c>
      <c r="I118" s="106">
        <v>7.1056338028169002</v>
      </c>
      <c r="J118" s="104">
        <v>2.8328611898016998E-2</v>
      </c>
      <c r="K118" s="104">
        <v>0.42209631728045338</v>
      </c>
      <c r="L118" s="104">
        <v>1.9121813031161463</v>
      </c>
      <c r="M118" s="104">
        <v>0.53824362606232301</v>
      </c>
      <c r="N118" s="104">
        <v>2.7932011331444762</v>
      </c>
      <c r="O118" s="104">
        <v>0.1076487252124646</v>
      </c>
      <c r="P118" s="104">
        <v>0</v>
      </c>
      <c r="Q118" s="104">
        <v>0</v>
      </c>
      <c r="R118" s="104">
        <v>0.28328611898016998</v>
      </c>
      <c r="S118" s="104">
        <v>0.20679886685552407</v>
      </c>
      <c r="T118" s="104">
        <v>0</v>
      </c>
      <c r="U118" s="104">
        <v>2.4107648725212454</v>
      </c>
      <c r="V118" s="104">
        <v>2.8385269121813033</v>
      </c>
      <c r="W118" s="105"/>
      <c r="X118" s="97" t="s">
        <v>421</v>
      </c>
      <c r="Y118" s="98" t="s">
        <v>274</v>
      </c>
      <c r="Z118" s="97" t="s">
        <v>283</v>
      </c>
      <c r="AA118" s="90" t="s">
        <v>624</v>
      </c>
      <c r="AB118" s="99" t="s">
        <v>421</v>
      </c>
      <c r="AC118" s="100" t="s">
        <v>274</v>
      </c>
      <c r="AD118" s="90">
        <v>42996</v>
      </c>
    </row>
    <row r="119" spans="1:30" ht="15.75" x14ac:dyDescent="0.25">
      <c r="A119" s="97" t="s">
        <v>250</v>
      </c>
      <c r="B119" s="97" t="s">
        <v>251</v>
      </c>
      <c r="C119" s="97" t="s">
        <v>252</v>
      </c>
      <c r="D119" s="97" t="s">
        <v>195</v>
      </c>
      <c r="E119" s="89">
        <v>70515</v>
      </c>
      <c r="F119" s="97" t="s">
        <v>196</v>
      </c>
      <c r="G119" s="97" t="s">
        <v>175</v>
      </c>
      <c r="H119" s="97" t="s">
        <v>176</v>
      </c>
      <c r="I119" s="106">
        <v>33.3192077383694</v>
      </c>
      <c r="J119" s="104">
        <v>402.99150141644532</v>
      </c>
      <c r="K119" s="104">
        <v>11.175637393767705</v>
      </c>
      <c r="L119" s="104">
        <v>2.5212464589235135</v>
      </c>
      <c r="M119" s="104">
        <v>0.90368271954674217</v>
      </c>
      <c r="N119" s="104">
        <v>0.13314447592067991</v>
      </c>
      <c r="O119" s="104">
        <v>0.72804532577903691</v>
      </c>
      <c r="P119" s="104">
        <v>7.0283286118980248</v>
      </c>
      <c r="Q119" s="104">
        <v>409.70254957508587</v>
      </c>
      <c r="R119" s="104">
        <v>3.8725212464589251</v>
      </c>
      <c r="S119" s="104">
        <v>1.4362606232294621</v>
      </c>
      <c r="T119" s="104">
        <v>0.93201133144475956</v>
      </c>
      <c r="U119" s="104">
        <v>411.35127478755055</v>
      </c>
      <c r="V119" s="104">
        <v>167.59206798867342</v>
      </c>
      <c r="W119" s="105">
        <v>700</v>
      </c>
      <c r="X119" s="97" t="s">
        <v>177</v>
      </c>
      <c r="Y119" s="98" t="s">
        <v>531</v>
      </c>
      <c r="Z119" s="97" t="s">
        <v>179</v>
      </c>
      <c r="AA119" s="90" t="s">
        <v>551</v>
      </c>
      <c r="AB119" s="99" t="s">
        <v>177</v>
      </c>
      <c r="AC119" s="100" t="s">
        <v>531</v>
      </c>
      <c r="AD119" s="90">
        <v>44176</v>
      </c>
    </row>
    <row r="120" spans="1:30" ht="18.75" x14ac:dyDescent="0.25">
      <c r="A120" s="97" t="s">
        <v>688</v>
      </c>
      <c r="B120" s="97" t="s">
        <v>541</v>
      </c>
      <c r="C120" s="97" t="s">
        <v>190</v>
      </c>
      <c r="D120" s="97" t="s">
        <v>187</v>
      </c>
      <c r="E120" s="89">
        <v>78017</v>
      </c>
      <c r="F120" s="97" t="s">
        <v>188</v>
      </c>
      <c r="G120" s="97" t="s">
        <v>175</v>
      </c>
      <c r="H120" s="97" t="s">
        <v>176</v>
      </c>
      <c r="I120" s="106">
        <v>12</v>
      </c>
      <c r="J120" s="104">
        <v>731.60906515568695</v>
      </c>
      <c r="K120" s="104">
        <v>5.9433427762039681</v>
      </c>
      <c r="L120" s="104">
        <v>0.40509915014164305</v>
      </c>
      <c r="M120" s="104">
        <v>0</v>
      </c>
      <c r="N120" s="104">
        <v>2.5495750708215296E-2</v>
      </c>
      <c r="O120" s="104">
        <v>35.813031161474264</v>
      </c>
      <c r="P120" s="104">
        <v>1.3257790368271953</v>
      </c>
      <c r="Q120" s="104">
        <v>700.79320113304959</v>
      </c>
      <c r="R120" s="104">
        <v>0.17847025495750707</v>
      </c>
      <c r="S120" s="104">
        <v>0.18413597733711048</v>
      </c>
      <c r="T120" s="104">
        <v>0.7847025495750708</v>
      </c>
      <c r="U120" s="104">
        <v>736.81019830015839</v>
      </c>
      <c r="V120" s="104">
        <v>380.06232294619332</v>
      </c>
      <c r="W120" s="105">
        <v>2400</v>
      </c>
      <c r="X120" s="97" t="s">
        <v>177</v>
      </c>
      <c r="Y120" s="98" t="s">
        <v>719</v>
      </c>
      <c r="Z120" s="97"/>
      <c r="AA120" s="90" t="s">
        <v>641</v>
      </c>
      <c r="AB120" s="99" t="s">
        <v>177</v>
      </c>
      <c r="AC120" s="100" t="s">
        <v>191</v>
      </c>
      <c r="AD120" s="90">
        <v>44672</v>
      </c>
    </row>
    <row r="121" spans="1:30" ht="15.75" x14ac:dyDescent="0.25">
      <c r="A121" s="97" t="s">
        <v>603</v>
      </c>
      <c r="B121" s="97" t="s">
        <v>185</v>
      </c>
      <c r="C121" s="97" t="s">
        <v>186</v>
      </c>
      <c r="D121" s="97" t="s">
        <v>187</v>
      </c>
      <c r="E121" s="89">
        <v>78061</v>
      </c>
      <c r="F121" s="97" t="s">
        <v>188</v>
      </c>
      <c r="G121" s="97" t="s">
        <v>189</v>
      </c>
      <c r="H121" s="97" t="s">
        <v>176</v>
      </c>
      <c r="I121" s="106">
        <v>28.209103948063699</v>
      </c>
      <c r="J121" s="104">
        <v>956.50141643045231</v>
      </c>
      <c r="K121" s="104">
        <v>43.674220963172871</v>
      </c>
      <c r="L121" s="104">
        <v>63.51558073654396</v>
      </c>
      <c r="M121" s="104">
        <v>45.396600566572282</v>
      </c>
      <c r="N121" s="104">
        <v>149.76203966005801</v>
      </c>
      <c r="O121" s="104">
        <v>959.28611898002771</v>
      </c>
      <c r="P121" s="104">
        <v>3.9660056657223795E-2</v>
      </c>
      <c r="Q121" s="104">
        <v>0</v>
      </c>
      <c r="R121" s="104">
        <v>46.733711048158654</v>
      </c>
      <c r="S121" s="104">
        <v>24.028328611898019</v>
      </c>
      <c r="T121" s="104">
        <v>35.376770538243662</v>
      </c>
      <c r="U121" s="104">
        <v>1002.9490084984034</v>
      </c>
      <c r="V121" s="104">
        <v>703.00283286113256</v>
      </c>
      <c r="W121" s="105">
        <v>1350</v>
      </c>
      <c r="X121" s="97" t="s">
        <v>177</v>
      </c>
      <c r="Y121" s="98" t="s">
        <v>531</v>
      </c>
      <c r="Z121" s="97" t="s">
        <v>179</v>
      </c>
      <c r="AA121" s="90" t="s">
        <v>575</v>
      </c>
      <c r="AB121" s="99" t="s">
        <v>177</v>
      </c>
      <c r="AC121" s="100" t="s">
        <v>531</v>
      </c>
      <c r="AD121" s="90">
        <v>44253</v>
      </c>
    </row>
    <row r="122" spans="1:30" ht="15.75" x14ac:dyDescent="0.25">
      <c r="A122" s="97" t="s">
        <v>180</v>
      </c>
      <c r="B122" s="97" t="s">
        <v>181</v>
      </c>
      <c r="C122" s="97" t="s">
        <v>182</v>
      </c>
      <c r="D122" s="97" t="s">
        <v>183</v>
      </c>
      <c r="E122" s="89">
        <v>31815</v>
      </c>
      <c r="F122" s="97" t="s">
        <v>184</v>
      </c>
      <c r="G122" s="97" t="s">
        <v>175</v>
      </c>
      <c r="H122" s="97" t="s">
        <v>176</v>
      </c>
      <c r="I122" s="106">
        <v>42.513713592233003</v>
      </c>
      <c r="J122" s="104">
        <v>658.99433427760061</v>
      </c>
      <c r="K122" s="104">
        <v>87.810198300283872</v>
      </c>
      <c r="L122" s="104">
        <v>143.11331444759321</v>
      </c>
      <c r="M122" s="104">
        <v>186.15014164306135</v>
      </c>
      <c r="N122" s="104">
        <v>357.41359773371858</v>
      </c>
      <c r="O122" s="104">
        <v>387.3937677053928</v>
      </c>
      <c r="P122" s="104">
        <v>18.337110481586414</v>
      </c>
      <c r="Q122" s="104">
        <v>312.92351274788308</v>
      </c>
      <c r="R122" s="104">
        <v>151.6175637393782</v>
      </c>
      <c r="S122" s="104">
        <v>46.402266288951871</v>
      </c>
      <c r="T122" s="104">
        <v>35.402266288951836</v>
      </c>
      <c r="U122" s="104">
        <v>842.64589235121571</v>
      </c>
      <c r="V122" s="104">
        <v>643.57790368271412</v>
      </c>
      <c r="W122" s="105">
        <v>1600</v>
      </c>
      <c r="X122" s="97" t="s">
        <v>177</v>
      </c>
      <c r="Y122" s="98" t="s">
        <v>531</v>
      </c>
      <c r="Z122" s="97" t="s">
        <v>179</v>
      </c>
      <c r="AA122" s="90" t="s">
        <v>623</v>
      </c>
      <c r="AB122" s="99" t="s">
        <v>177</v>
      </c>
      <c r="AC122" s="100" t="s">
        <v>531</v>
      </c>
      <c r="AD122" s="90">
        <v>44322</v>
      </c>
    </row>
    <row r="123" spans="1:30" ht="15.75" x14ac:dyDescent="0.25">
      <c r="A123" s="97" t="s">
        <v>367</v>
      </c>
      <c r="B123" s="97" t="s">
        <v>368</v>
      </c>
      <c r="C123" s="97" t="s">
        <v>369</v>
      </c>
      <c r="D123" s="97" t="s">
        <v>370</v>
      </c>
      <c r="E123" s="89">
        <v>3820</v>
      </c>
      <c r="F123" s="97" t="s">
        <v>301</v>
      </c>
      <c r="G123" s="97" t="s">
        <v>197</v>
      </c>
      <c r="H123" s="97" t="s">
        <v>176</v>
      </c>
      <c r="I123" s="106">
        <v>96.659793814433002</v>
      </c>
      <c r="J123" s="104">
        <v>0.10198300283286119</v>
      </c>
      <c r="K123" s="104">
        <v>1.3909348441926344</v>
      </c>
      <c r="L123" s="104">
        <v>7.9263456090651569</v>
      </c>
      <c r="M123" s="104">
        <v>15.473087818696886</v>
      </c>
      <c r="N123" s="104">
        <v>17.135977337110486</v>
      </c>
      <c r="O123" s="104">
        <v>5.3031161473087822</v>
      </c>
      <c r="P123" s="104">
        <v>1.5410764872521245</v>
      </c>
      <c r="Q123" s="104">
        <v>0.91218130311614731</v>
      </c>
      <c r="R123" s="104">
        <v>8.8895184135977345</v>
      </c>
      <c r="S123" s="104">
        <v>1.1048158640226631</v>
      </c>
      <c r="T123" s="104">
        <v>0.82719546742209626</v>
      </c>
      <c r="U123" s="104">
        <v>14.070821529745048</v>
      </c>
      <c r="V123" s="104">
        <v>19.807365439093484</v>
      </c>
      <c r="W123" s="105"/>
      <c r="X123" s="97" t="s">
        <v>177</v>
      </c>
      <c r="Y123" s="98" t="s">
        <v>241</v>
      </c>
      <c r="Z123" s="97" t="s">
        <v>179</v>
      </c>
      <c r="AA123" s="90" t="s">
        <v>545</v>
      </c>
      <c r="AB123" s="99" t="s">
        <v>177</v>
      </c>
      <c r="AC123" s="100" t="s">
        <v>241</v>
      </c>
      <c r="AD123" s="90">
        <v>44175</v>
      </c>
    </row>
    <row r="124" spans="1:30" ht="15.75" x14ac:dyDescent="0.25">
      <c r="A124" s="97" t="s">
        <v>555</v>
      </c>
      <c r="B124" s="97" t="s">
        <v>277</v>
      </c>
      <c r="C124" s="97" t="s">
        <v>30</v>
      </c>
      <c r="D124" s="97" t="s">
        <v>187</v>
      </c>
      <c r="E124" s="89">
        <v>76574</v>
      </c>
      <c r="F124" s="97" t="s">
        <v>188</v>
      </c>
      <c r="G124" s="97" t="s">
        <v>175</v>
      </c>
      <c r="H124" s="97" t="s">
        <v>5</v>
      </c>
      <c r="I124" s="106">
        <v>16.682557280118299</v>
      </c>
      <c r="J124" s="104">
        <v>264.86402266290031</v>
      </c>
      <c r="K124" s="104">
        <v>1.0481586402266287</v>
      </c>
      <c r="L124" s="104">
        <v>0.47875354107648727</v>
      </c>
      <c r="M124" s="104">
        <v>3.9660056657223795E-2</v>
      </c>
      <c r="N124" s="104">
        <v>5.4589235127478721</v>
      </c>
      <c r="O124" s="104">
        <v>185.49858356941064</v>
      </c>
      <c r="P124" s="104">
        <v>0.66005665722379614</v>
      </c>
      <c r="Q124" s="104">
        <v>74.813031161474456</v>
      </c>
      <c r="R124" s="104">
        <v>0.32577903682719545</v>
      </c>
      <c r="S124" s="104">
        <v>1.0821529745042495</v>
      </c>
      <c r="T124" s="104">
        <v>3.7167138810198299</v>
      </c>
      <c r="U124" s="104">
        <v>261.30594900850917</v>
      </c>
      <c r="V124" s="104">
        <v>167.61756373938113</v>
      </c>
      <c r="W124" s="105">
        <v>461</v>
      </c>
      <c r="X124" s="97" t="s">
        <v>177</v>
      </c>
      <c r="Y124" s="98" t="s">
        <v>531</v>
      </c>
      <c r="Z124" s="97" t="s">
        <v>179</v>
      </c>
      <c r="AA124" s="90" t="s">
        <v>598</v>
      </c>
      <c r="AB124" s="99" t="s">
        <v>177</v>
      </c>
      <c r="AC124" s="100" t="s">
        <v>531</v>
      </c>
      <c r="AD124" s="90">
        <v>44286</v>
      </c>
    </row>
    <row r="125" spans="1:30" ht="15.75" x14ac:dyDescent="0.25">
      <c r="A125" s="97" t="s">
        <v>215</v>
      </c>
      <c r="B125" s="97" t="s">
        <v>216</v>
      </c>
      <c r="C125" s="97" t="s">
        <v>217</v>
      </c>
      <c r="D125" s="97" t="s">
        <v>218</v>
      </c>
      <c r="E125" s="89">
        <v>98421</v>
      </c>
      <c r="F125" s="97" t="s">
        <v>219</v>
      </c>
      <c r="G125" s="97" t="s">
        <v>189</v>
      </c>
      <c r="H125" s="97" t="s">
        <v>176</v>
      </c>
      <c r="I125" s="106">
        <v>54.536954915003697</v>
      </c>
      <c r="J125" s="104">
        <v>211.69121813031552</v>
      </c>
      <c r="K125" s="104">
        <v>29.583569405099187</v>
      </c>
      <c r="L125" s="104">
        <v>57.623229461756431</v>
      </c>
      <c r="M125" s="104">
        <v>72.577903682719551</v>
      </c>
      <c r="N125" s="104">
        <v>142.90651558073708</v>
      </c>
      <c r="O125" s="104">
        <v>214.80169971671791</v>
      </c>
      <c r="P125" s="104">
        <v>8.6288951841359776</v>
      </c>
      <c r="Q125" s="104">
        <v>5.1388101983002823</v>
      </c>
      <c r="R125" s="104">
        <v>71.025495750708274</v>
      </c>
      <c r="S125" s="104">
        <v>10.861189801699718</v>
      </c>
      <c r="T125" s="104">
        <v>3.022662889518414</v>
      </c>
      <c r="U125" s="104">
        <v>286.56657223796583</v>
      </c>
      <c r="V125" s="104">
        <v>220.52974504249477</v>
      </c>
      <c r="W125" s="105">
        <v>1181</v>
      </c>
      <c r="X125" s="97" t="s">
        <v>177</v>
      </c>
      <c r="Y125" s="98" t="s">
        <v>531</v>
      </c>
      <c r="Z125" s="97" t="s">
        <v>179</v>
      </c>
      <c r="AA125" s="90" t="s">
        <v>625</v>
      </c>
      <c r="AB125" s="99" t="s">
        <v>177</v>
      </c>
      <c r="AC125" s="100" t="s">
        <v>531</v>
      </c>
      <c r="AD125" s="90">
        <v>44329</v>
      </c>
    </row>
    <row r="126" spans="1:30" ht="15.75" x14ac:dyDescent="0.25">
      <c r="A126" s="97" t="s">
        <v>307</v>
      </c>
      <c r="B126" s="97" t="s">
        <v>308</v>
      </c>
      <c r="C126" s="97" t="s">
        <v>309</v>
      </c>
      <c r="D126" s="97" t="s">
        <v>227</v>
      </c>
      <c r="E126" s="89">
        <v>87016</v>
      </c>
      <c r="F126" s="97" t="s">
        <v>228</v>
      </c>
      <c r="G126" s="97" t="s">
        <v>197</v>
      </c>
      <c r="H126" s="97" t="s">
        <v>5</v>
      </c>
      <c r="I126" s="106">
        <v>46.006711409395997</v>
      </c>
      <c r="J126" s="104">
        <v>122.83852691218166</v>
      </c>
      <c r="K126" s="104">
        <v>33.198300283286081</v>
      </c>
      <c r="L126" s="104">
        <v>1.9773371104815864</v>
      </c>
      <c r="M126" s="104">
        <v>0.67138810198300292</v>
      </c>
      <c r="N126" s="104">
        <v>10.135977337110484</v>
      </c>
      <c r="O126" s="104">
        <v>148.54957507082327</v>
      </c>
      <c r="P126" s="104">
        <v>0</v>
      </c>
      <c r="Q126" s="104">
        <v>0</v>
      </c>
      <c r="R126" s="104">
        <v>1.3087818696883853</v>
      </c>
      <c r="S126" s="104">
        <v>1.3994334277620395</v>
      </c>
      <c r="T126" s="104">
        <v>2.0594900849858355</v>
      </c>
      <c r="U126" s="104">
        <v>153.91784702549776</v>
      </c>
      <c r="V126" s="104">
        <v>49.713881019830083</v>
      </c>
      <c r="W126" s="105">
        <v>505</v>
      </c>
      <c r="X126" s="97" t="s">
        <v>177</v>
      </c>
      <c r="Y126" s="98" t="s">
        <v>531</v>
      </c>
      <c r="Z126" s="97" t="s">
        <v>718</v>
      </c>
      <c r="AA126" s="90" t="s">
        <v>648</v>
      </c>
      <c r="AB126" s="99" t="s">
        <v>177</v>
      </c>
      <c r="AC126" s="100" t="s">
        <v>531</v>
      </c>
      <c r="AD126" s="90">
        <v>44651</v>
      </c>
    </row>
    <row r="127" spans="1:30" ht="15.75" x14ac:dyDescent="0.25">
      <c r="A127" s="97" t="s">
        <v>817</v>
      </c>
      <c r="B127" s="97" t="s">
        <v>818</v>
      </c>
      <c r="C127" s="97" t="s">
        <v>471</v>
      </c>
      <c r="D127" s="97" t="s">
        <v>187</v>
      </c>
      <c r="E127" s="89">
        <v>78118</v>
      </c>
      <c r="F127" s="97" t="s">
        <v>188</v>
      </c>
      <c r="G127" s="97" t="s">
        <v>819</v>
      </c>
      <c r="H127" s="97" t="s">
        <v>176</v>
      </c>
      <c r="I127" s="106">
        <v>8.1666666666666696</v>
      </c>
      <c r="J127" s="104">
        <v>0.42492917847025485</v>
      </c>
      <c r="K127" s="104">
        <v>0</v>
      </c>
      <c r="L127" s="104">
        <v>0</v>
      </c>
      <c r="M127" s="104">
        <v>0</v>
      </c>
      <c r="N127" s="104">
        <v>0</v>
      </c>
      <c r="O127" s="104">
        <v>0.42492917847025485</v>
      </c>
      <c r="P127" s="104">
        <v>0</v>
      </c>
      <c r="Q127" s="104">
        <v>0</v>
      </c>
      <c r="R127" s="104">
        <v>0</v>
      </c>
      <c r="S127" s="104">
        <v>0</v>
      </c>
      <c r="T127" s="104">
        <v>0</v>
      </c>
      <c r="U127" s="104">
        <v>0.42492917847025485</v>
      </c>
      <c r="V127" s="104">
        <v>2.8328611898016998E-2</v>
      </c>
      <c r="W127" s="105"/>
      <c r="X127" s="97" t="s">
        <v>198</v>
      </c>
      <c r="Y127" s="98"/>
      <c r="Z127" s="97"/>
      <c r="AA127" s="90"/>
      <c r="AB127" s="99" t="s">
        <v>198</v>
      </c>
      <c r="AC127" s="100"/>
      <c r="AD127" s="90"/>
    </row>
    <row r="128" spans="1:30" ht="15.75" x14ac:dyDescent="0.25">
      <c r="A128" s="97" t="s">
        <v>820</v>
      </c>
      <c r="B128" s="97" t="s">
        <v>541</v>
      </c>
      <c r="C128" s="97" t="s">
        <v>190</v>
      </c>
      <c r="D128" s="97" t="s">
        <v>187</v>
      </c>
      <c r="E128" s="89">
        <v>78017</v>
      </c>
      <c r="F128" s="97" t="s">
        <v>188</v>
      </c>
      <c r="G128" s="97" t="s">
        <v>819</v>
      </c>
      <c r="H128" s="97" t="s">
        <v>176</v>
      </c>
      <c r="I128" s="106">
        <v>8.28571428571429</v>
      </c>
      <c r="J128" s="104">
        <v>0.89518413597733693</v>
      </c>
      <c r="K128" s="104">
        <v>0</v>
      </c>
      <c r="L128" s="104">
        <v>0</v>
      </c>
      <c r="M128" s="104">
        <v>0</v>
      </c>
      <c r="N128" s="104">
        <v>0</v>
      </c>
      <c r="O128" s="104">
        <v>0</v>
      </c>
      <c r="P128" s="104">
        <v>0</v>
      </c>
      <c r="Q128" s="104">
        <v>0.89518413597733693</v>
      </c>
      <c r="R128" s="104">
        <v>0</v>
      </c>
      <c r="S128" s="104">
        <v>0</v>
      </c>
      <c r="T128" s="104">
        <v>0</v>
      </c>
      <c r="U128" s="104">
        <v>0.89518413597733693</v>
      </c>
      <c r="V128" s="104">
        <v>0.31728045325779036</v>
      </c>
      <c r="W128" s="105"/>
      <c r="X128" s="97" t="s">
        <v>198</v>
      </c>
      <c r="Y128" s="98"/>
      <c r="Z128" s="97"/>
      <c r="AA128" s="90"/>
      <c r="AB128" s="99" t="s">
        <v>198</v>
      </c>
      <c r="AC128" s="100"/>
      <c r="AD128" s="90"/>
    </row>
    <row r="129" spans="1:30" ht="15.75" x14ac:dyDescent="0.25">
      <c r="A129" s="97" t="s">
        <v>606</v>
      </c>
      <c r="B129" s="97" t="s">
        <v>608</v>
      </c>
      <c r="C129" s="97" t="s">
        <v>610</v>
      </c>
      <c r="D129" s="97" t="s">
        <v>323</v>
      </c>
      <c r="E129" s="89">
        <v>74103</v>
      </c>
      <c r="F129" s="97" t="s">
        <v>258</v>
      </c>
      <c r="G129" s="97" t="s">
        <v>197</v>
      </c>
      <c r="H129" s="97" t="s">
        <v>176</v>
      </c>
      <c r="I129" s="106">
        <v>2.2267206477732802</v>
      </c>
      <c r="J129" s="104">
        <v>0.39943342776203938</v>
      </c>
      <c r="K129" s="104">
        <v>0.4900849858356936</v>
      </c>
      <c r="L129" s="104">
        <v>0.39093484419263425</v>
      </c>
      <c r="M129" s="104">
        <v>0.30311614730878178</v>
      </c>
      <c r="N129" s="104">
        <v>1.1614730878186987</v>
      </c>
      <c r="O129" s="104">
        <v>0.38243626062322916</v>
      </c>
      <c r="P129" s="104">
        <v>1.69971671388102E-2</v>
      </c>
      <c r="Q129" s="104">
        <v>2.2662889518413599E-2</v>
      </c>
      <c r="R129" s="104">
        <v>4.8158640226628906E-2</v>
      </c>
      <c r="S129" s="104">
        <v>8.2152974504249299E-2</v>
      </c>
      <c r="T129" s="104">
        <v>3.39943342776204E-2</v>
      </c>
      <c r="U129" s="104">
        <v>1.4192634560906547</v>
      </c>
      <c r="V129" s="104">
        <v>1.1983002832861216</v>
      </c>
      <c r="W129" s="105"/>
      <c r="X129" s="97" t="s">
        <v>177</v>
      </c>
      <c r="Y129" s="98" t="s">
        <v>274</v>
      </c>
      <c r="Z129" s="97" t="s">
        <v>650</v>
      </c>
      <c r="AA129" s="90" t="s">
        <v>615</v>
      </c>
      <c r="AB129" s="99" t="s">
        <v>177</v>
      </c>
      <c r="AC129" s="100" t="s">
        <v>274</v>
      </c>
      <c r="AD129" s="90">
        <v>44187</v>
      </c>
    </row>
    <row r="130" spans="1:30" ht="15.75" x14ac:dyDescent="0.25">
      <c r="A130" s="97" t="s">
        <v>821</v>
      </c>
      <c r="B130" s="97" t="s">
        <v>822</v>
      </c>
      <c r="C130" s="97" t="s">
        <v>823</v>
      </c>
      <c r="D130" s="97" t="s">
        <v>824</v>
      </c>
      <c r="E130" s="89">
        <v>72701</v>
      </c>
      <c r="F130" s="97" t="s">
        <v>196</v>
      </c>
      <c r="G130" s="97" t="s">
        <v>240</v>
      </c>
      <c r="H130" s="97" t="s">
        <v>176</v>
      </c>
      <c r="I130" s="106">
        <v>2.25</v>
      </c>
      <c r="J130" s="104">
        <v>8.4985835694050993E-2</v>
      </c>
      <c r="K130" s="104">
        <v>4.5325779036827205E-2</v>
      </c>
      <c r="L130" s="104">
        <v>0.16430594900849857</v>
      </c>
      <c r="M130" s="104">
        <v>0.17563739376770535</v>
      </c>
      <c r="N130" s="104">
        <v>0.34560906515580714</v>
      </c>
      <c r="O130" s="104">
        <v>9.0651558073654395E-2</v>
      </c>
      <c r="P130" s="104">
        <v>1.9830028328611898E-2</v>
      </c>
      <c r="Q130" s="104">
        <v>1.4164305949008499E-2</v>
      </c>
      <c r="R130" s="104">
        <v>1.9830028328611901E-2</v>
      </c>
      <c r="S130" s="104">
        <v>2.8328611898016999E-3</v>
      </c>
      <c r="T130" s="104">
        <v>0</v>
      </c>
      <c r="U130" s="104">
        <v>0.44759206798866813</v>
      </c>
      <c r="V130" s="104">
        <v>0.39660056657223763</v>
      </c>
      <c r="W130" s="105"/>
      <c r="X130" s="97" t="s">
        <v>421</v>
      </c>
      <c r="Y130" s="98" t="s">
        <v>546</v>
      </c>
      <c r="Z130" s="97"/>
      <c r="AA130" s="90" t="s">
        <v>825</v>
      </c>
      <c r="AB130" s="99" t="s">
        <v>421</v>
      </c>
      <c r="AC130" s="100" t="s">
        <v>274</v>
      </c>
      <c r="AD130" s="90">
        <v>43361</v>
      </c>
    </row>
    <row r="131" spans="1:30" ht="15.75" x14ac:dyDescent="0.25">
      <c r="A131" s="97" t="s">
        <v>697</v>
      </c>
      <c r="B131" s="97" t="s">
        <v>704</v>
      </c>
      <c r="C131" s="97" t="s">
        <v>711</v>
      </c>
      <c r="D131" s="97" t="s">
        <v>422</v>
      </c>
      <c r="E131" s="89">
        <v>84737</v>
      </c>
      <c r="F131" s="97" t="s">
        <v>327</v>
      </c>
      <c r="G131" s="97" t="s">
        <v>240</v>
      </c>
      <c r="H131" s="97" t="s">
        <v>176</v>
      </c>
      <c r="I131" s="106">
        <v>6.7196261682243001</v>
      </c>
      <c r="J131" s="104">
        <v>0.37960339943342769</v>
      </c>
      <c r="K131" s="104">
        <v>0.77053824362606238</v>
      </c>
      <c r="L131" s="104">
        <v>0.70538243626062336</v>
      </c>
      <c r="M131" s="104">
        <v>0.20963172804532579</v>
      </c>
      <c r="N131" s="104">
        <v>1.3342776203966011</v>
      </c>
      <c r="O131" s="104">
        <v>0.54674220963172793</v>
      </c>
      <c r="P131" s="104">
        <v>0.15864022662889518</v>
      </c>
      <c r="Q131" s="104">
        <v>2.5495750708215296E-2</v>
      </c>
      <c r="R131" s="104">
        <v>0.27762039660056659</v>
      </c>
      <c r="S131" s="104">
        <v>0.25495750708215298</v>
      </c>
      <c r="T131" s="104">
        <v>2.8328611898016998E-2</v>
      </c>
      <c r="U131" s="104">
        <v>1.5042492917847039</v>
      </c>
      <c r="V131" s="104">
        <v>1.7195467422096324</v>
      </c>
      <c r="W131" s="105"/>
      <c r="X131" s="97" t="s">
        <v>421</v>
      </c>
      <c r="Y131" s="98" t="s">
        <v>546</v>
      </c>
      <c r="Z131" s="97" t="s">
        <v>649</v>
      </c>
      <c r="AA131" s="90" t="s">
        <v>553</v>
      </c>
      <c r="AB131" s="99" t="s">
        <v>421</v>
      </c>
      <c r="AC131" s="100" t="s">
        <v>274</v>
      </c>
      <c r="AD131" s="90">
        <v>43358</v>
      </c>
    </row>
    <row r="132" spans="1:30" ht="15.75" x14ac:dyDescent="0.25">
      <c r="A132" s="97" t="s">
        <v>423</v>
      </c>
      <c r="B132" s="97" t="s">
        <v>424</v>
      </c>
      <c r="C132" s="97" t="s">
        <v>425</v>
      </c>
      <c r="D132" s="97" t="s">
        <v>326</v>
      </c>
      <c r="E132" s="89">
        <v>89512</v>
      </c>
      <c r="F132" s="97" t="s">
        <v>327</v>
      </c>
      <c r="G132" s="97" t="s">
        <v>240</v>
      </c>
      <c r="H132" s="97" t="s">
        <v>176</v>
      </c>
      <c r="I132" s="106">
        <v>10.988593155893501</v>
      </c>
      <c r="J132" s="104">
        <v>0.35694050991501419</v>
      </c>
      <c r="K132" s="104">
        <v>1.2379603399433425</v>
      </c>
      <c r="L132" s="104">
        <v>1.9971671388101988</v>
      </c>
      <c r="M132" s="104">
        <v>4.4504249291784701</v>
      </c>
      <c r="N132" s="104">
        <v>7.461756373937682</v>
      </c>
      <c r="O132" s="104">
        <v>0.41076487252124644</v>
      </c>
      <c r="P132" s="104">
        <v>0.10481586402266288</v>
      </c>
      <c r="Q132" s="104">
        <v>6.5155807365439092E-2</v>
      </c>
      <c r="R132" s="104">
        <v>2.2436260623229463</v>
      </c>
      <c r="S132" s="104">
        <v>0.20396600566572237</v>
      </c>
      <c r="T132" s="104">
        <v>0.11614730878186968</v>
      </c>
      <c r="U132" s="104">
        <v>5.4787535410764869</v>
      </c>
      <c r="V132" s="104">
        <v>7.7280453257790436</v>
      </c>
      <c r="W132" s="105"/>
      <c r="X132" s="97" t="s">
        <v>421</v>
      </c>
      <c r="Y132" s="98" t="s">
        <v>546</v>
      </c>
      <c r="Z132" s="97" t="s">
        <v>649</v>
      </c>
      <c r="AA132" s="90" t="s">
        <v>604</v>
      </c>
      <c r="AB132" s="99" t="s">
        <v>177</v>
      </c>
      <c r="AC132" s="100" t="s">
        <v>274</v>
      </c>
      <c r="AD132" s="90">
        <v>44119</v>
      </c>
    </row>
    <row r="133" spans="1:30" ht="15.75" x14ac:dyDescent="0.25">
      <c r="A133" s="97" t="s">
        <v>22</v>
      </c>
      <c r="B133" s="97" t="s">
        <v>363</v>
      </c>
      <c r="C133" s="97" t="s">
        <v>285</v>
      </c>
      <c r="D133" s="97" t="s">
        <v>187</v>
      </c>
      <c r="E133" s="89">
        <v>78046</v>
      </c>
      <c r="F133" s="97" t="s">
        <v>543</v>
      </c>
      <c r="G133" s="97" t="s">
        <v>175</v>
      </c>
      <c r="H133" s="97" t="s">
        <v>176</v>
      </c>
      <c r="I133" s="106">
        <v>26.346993081426302</v>
      </c>
      <c r="J133" s="104">
        <v>88.909348441927804</v>
      </c>
      <c r="K133" s="104">
        <v>3.1076487252124658</v>
      </c>
      <c r="L133" s="104">
        <v>10.688385269121813</v>
      </c>
      <c r="M133" s="104">
        <v>44.830028328611924</v>
      </c>
      <c r="N133" s="104">
        <v>33.538243626062354</v>
      </c>
      <c r="O133" s="104">
        <v>64.949008498584163</v>
      </c>
      <c r="P133" s="104">
        <v>6.8980169971671392</v>
      </c>
      <c r="Q133" s="104">
        <v>42.15014164305984</v>
      </c>
      <c r="R133" s="104">
        <v>13.92067988668556</v>
      </c>
      <c r="S133" s="104">
        <v>4.1558073654390926</v>
      </c>
      <c r="T133" s="104">
        <v>2.796033994334278</v>
      </c>
      <c r="U133" s="104">
        <v>126.66288951841574</v>
      </c>
      <c r="V133" s="104">
        <v>100.12464589235233</v>
      </c>
      <c r="W133" s="105"/>
      <c r="X133" s="97" t="s">
        <v>177</v>
      </c>
      <c r="Y133" s="98" t="s">
        <v>531</v>
      </c>
      <c r="Z133" s="97" t="s">
        <v>179</v>
      </c>
      <c r="AA133" s="90" t="s">
        <v>535</v>
      </c>
      <c r="AB133" s="99" t="s">
        <v>177</v>
      </c>
      <c r="AC133" s="100" t="s">
        <v>531</v>
      </c>
      <c r="AD133" s="90">
        <v>44230</v>
      </c>
    </row>
    <row r="134" spans="1:30" ht="15.75" x14ac:dyDescent="0.25">
      <c r="A134" s="97" t="s">
        <v>826</v>
      </c>
      <c r="B134" s="97" t="s">
        <v>827</v>
      </c>
      <c r="C134" s="97" t="s">
        <v>828</v>
      </c>
      <c r="D134" s="97" t="s">
        <v>183</v>
      </c>
      <c r="E134" s="89">
        <v>30720</v>
      </c>
      <c r="F134" s="97" t="s">
        <v>184</v>
      </c>
      <c r="G134" s="97" t="s">
        <v>197</v>
      </c>
      <c r="H134" s="97" t="s">
        <v>176</v>
      </c>
      <c r="I134" s="106">
        <v>2.0208333333333299</v>
      </c>
      <c r="J134" s="104">
        <v>1.1331444759206799E-2</v>
      </c>
      <c r="K134" s="104">
        <v>5.0991501416430593E-2</v>
      </c>
      <c r="L134" s="104">
        <v>0.11898016997167139</v>
      </c>
      <c r="M134" s="104">
        <v>0.10481586402266291</v>
      </c>
      <c r="N134" s="104">
        <v>0.18696883852691212</v>
      </c>
      <c r="O134" s="104">
        <v>8.4985835694050993E-2</v>
      </c>
      <c r="P134" s="104">
        <v>0</v>
      </c>
      <c r="Q134" s="104">
        <v>1.4164305949008499E-2</v>
      </c>
      <c r="R134" s="104">
        <v>0</v>
      </c>
      <c r="S134" s="104">
        <v>0</v>
      </c>
      <c r="T134" s="104">
        <v>0</v>
      </c>
      <c r="U134" s="104">
        <v>0.28611898016997156</v>
      </c>
      <c r="V134" s="104">
        <v>0.24079320113314445</v>
      </c>
      <c r="W134" s="105"/>
      <c r="X134" s="97" t="s">
        <v>421</v>
      </c>
      <c r="Y134" s="98" t="s">
        <v>274</v>
      </c>
      <c r="Z134" s="97" t="s">
        <v>283</v>
      </c>
      <c r="AA134" s="90" t="s">
        <v>829</v>
      </c>
      <c r="AB134" s="99" t="s">
        <v>421</v>
      </c>
      <c r="AC134" s="100" t="s">
        <v>274</v>
      </c>
      <c r="AD134" s="90">
        <v>42993</v>
      </c>
    </row>
    <row r="135" spans="1:30" ht="15.75" x14ac:dyDescent="0.25">
      <c r="A135" s="97" t="s">
        <v>192</v>
      </c>
      <c r="B135" s="97" t="s">
        <v>193</v>
      </c>
      <c r="C135" s="97" t="s">
        <v>194</v>
      </c>
      <c r="D135" s="97" t="s">
        <v>195</v>
      </c>
      <c r="E135" s="89">
        <v>71483</v>
      </c>
      <c r="F135" s="97" t="s">
        <v>196</v>
      </c>
      <c r="G135" s="97" t="s">
        <v>175</v>
      </c>
      <c r="H135" s="97" t="s">
        <v>5</v>
      </c>
      <c r="I135" s="106">
        <v>32.615142407327902</v>
      </c>
      <c r="J135" s="104">
        <v>650.62606232292251</v>
      </c>
      <c r="K135" s="104">
        <v>19.535410764872534</v>
      </c>
      <c r="L135" s="104">
        <v>25.626062322946193</v>
      </c>
      <c r="M135" s="104">
        <v>29.481586402266313</v>
      </c>
      <c r="N135" s="104">
        <v>72.634560906516001</v>
      </c>
      <c r="O135" s="104">
        <v>652.63456090649186</v>
      </c>
      <c r="P135" s="104">
        <v>0</v>
      </c>
      <c r="Q135" s="104">
        <v>0</v>
      </c>
      <c r="R135" s="104">
        <v>41.838526912181379</v>
      </c>
      <c r="S135" s="104">
        <v>12.478753541076486</v>
      </c>
      <c r="T135" s="104">
        <v>13.178470254957503</v>
      </c>
      <c r="U135" s="104">
        <v>657.77337110479129</v>
      </c>
      <c r="V135" s="104">
        <v>479.97167138811966</v>
      </c>
      <c r="W135" s="105">
        <v>946</v>
      </c>
      <c r="X135" s="97" t="s">
        <v>177</v>
      </c>
      <c r="Y135" s="98" t="s">
        <v>531</v>
      </c>
      <c r="Z135" s="97" t="s">
        <v>179</v>
      </c>
      <c r="AA135" s="90" t="s">
        <v>536</v>
      </c>
      <c r="AB135" s="99" t="s">
        <v>177</v>
      </c>
      <c r="AC135" s="100" t="s">
        <v>531</v>
      </c>
      <c r="AD135" s="90">
        <v>44127</v>
      </c>
    </row>
    <row r="136" spans="1:30" ht="15.75" x14ac:dyDescent="0.25">
      <c r="A136" s="97" t="s">
        <v>359</v>
      </c>
      <c r="B136" s="97" t="s">
        <v>360</v>
      </c>
      <c r="C136" s="97" t="s">
        <v>361</v>
      </c>
      <c r="D136" s="97" t="s">
        <v>362</v>
      </c>
      <c r="E136" s="89">
        <v>2863</v>
      </c>
      <c r="F136" s="97" t="s">
        <v>301</v>
      </c>
      <c r="G136" s="97" t="s">
        <v>240</v>
      </c>
      <c r="H136" s="97" t="s">
        <v>5</v>
      </c>
      <c r="I136" s="106">
        <v>28.879854368932001</v>
      </c>
      <c r="J136" s="104">
        <v>50.487252124646382</v>
      </c>
      <c r="K136" s="104">
        <v>12.484419263456088</v>
      </c>
      <c r="L136" s="104">
        <v>0</v>
      </c>
      <c r="M136" s="104">
        <v>5.6657223796033997E-3</v>
      </c>
      <c r="N136" s="104">
        <v>11.875354107648723</v>
      </c>
      <c r="O136" s="104">
        <v>51.101983002833357</v>
      </c>
      <c r="P136" s="104">
        <v>0</v>
      </c>
      <c r="Q136" s="104">
        <v>0</v>
      </c>
      <c r="R136" s="104">
        <v>3.9745042492917846</v>
      </c>
      <c r="S136" s="104">
        <v>1.5694050991501416</v>
      </c>
      <c r="T136" s="104">
        <v>2.0424929178470252</v>
      </c>
      <c r="U136" s="104">
        <v>55.390934844193104</v>
      </c>
      <c r="V136" s="104">
        <v>28.39376770538248</v>
      </c>
      <c r="W136" s="105"/>
      <c r="X136" s="97" t="s">
        <v>177</v>
      </c>
      <c r="Y136" s="98" t="s">
        <v>546</v>
      </c>
      <c r="Z136" s="97" t="s">
        <v>283</v>
      </c>
      <c r="AA136" s="90" t="s">
        <v>562</v>
      </c>
      <c r="AB136" s="99" t="s">
        <v>177</v>
      </c>
      <c r="AC136" s="100" t="s">
        <v>546</v>
      </c>
      <c r="AD136" s="90">
        <v>44155</v>
      </c>
    </row>
    <row r="137" spans="1:30" ht="15.75" x14ac:dyDescent="0.25">
      <c r="A137" s="97" t="s">
        <v>334</v>
      </c>
      <c r="B137" s="97" t="s">
        <v>335</v>
      </c>
      <c r="C137" s="97" t="s">
        <v>336</v>
      </c>
      <c r="D137" s="97" t="s">
        <v>173</v>
      </c>
      <c r="E137" s="89">
        <v>95901</v>
      </c>
      <c r="F137" s="97" t="s">
        <v>297</v>
      </c>
      <c r="G137" s="97" t="s">
        <v>197</v>
      </c>
      <c r="H137" s="97" t="s">
        <v>176</v>
      </c>
      <c r="I137" s="106">
        <v>156.6</v>
      </c>
      <c r="J137" s="104">
        <v>0</v>
      </c>
      <c r="K137" s="104">
        <v>0</v>
      </c>
      <c r="L137" s="104">
        <v>1.161473087818697</v>
      </c>
      <c r="M137" s="104">
        <v>1.3994334277620397</v>
      </c>
      <c r="N137" s="104">
        <v>2.5609065155807365</v>
      </c>
      <c r="O137" s="104">
        <v>0</v>
      </c>
      <c r="P137" s="104">
        <v>0</v>
      </c>
      <c r="Q137" s="104">
        <v>0</v>
      </c>
      <c r="R137" s="104">
        <v>0.75637393767705385</v>
      </c>
      <c r="S137" s="104">
        <v>0</v>
      </c>
      <c r="T137" s="104">
        <v>0</v>
      </c>
      <c r="U137" s="104">
        <v>1.8045325779036827</v>
      </c>
      <c r="V137" s="104">
        <v>2.4560906515580738</v>
      </c>
      <c r="W137" s="105">
        <v>150</v>
      </c>
      <c r="X137" s="97" t="s">
        <v>177</v>
      </c>
      <c r="Y137" s="98" t="s">
        <v>546</v>
      </c>
      <c r="Z137" s="97" t="s">
        <v>283</v>
      </c>
      <c r="AA137" s="90" t="s">
        <v>552</v>
      </c>
      <c r="AB137" s="99" t="s">
        <v>177</v>
      </c>
      <c r="AC137" s="100" t="s">
        <v>546</v>
      </c>
      <c r="AD137" s="90">
        <v>44195</v>
      </c>
    </row>
    <row r="138" spans="1:30" ht="15.75" x14ac:dyDescent="0.25">
      <c r="A138" s="141"/>
      <c r="B138" s="141"/>
      <c r="C138" s="141"/>
      <c r="D138" s="142"/>
      <c r="E138" s="143"/>
      <c r="F138" s="142"/>
      <c r="G138" s="142"/>
      <c r="H138" s="142"/>
      <c r="I138" s="88"/>
      <c r="J138" s="144"/>
      <c r="K138" s="144"/>
      <c r="L138" s="144"/>
      <c r="M138" s="144"/>
      <c r="N138" s="145"/>
      <c r="O138" s="145"/>
      <c r="P138" s="145"/>
      <c r="Q138" s="145"/>
      <c r="R138" s="144"/>
      <c r="S138" s="144"/>
      <c r="T138" s="144"/>
      <c r="U138" s="144"/>
      <c r="V138" s="144"/>
      <c r="W138" s="146"/>
      <c r="X138" s="142"/>
      <c r="Y138" s="147"/>
      <c r="Z138" s="142"/>
      <c r="AA138" s="148"/>
      <c r="AB138" s="149"/>
      <c r="AC138" s="150"/>
      <c r="AD138" s="148"/>
    </row>
    <row r="139" spans="1:30" ht="15.75" x14ac:dyDescent="0.25">
      <c r="A139" s="87" t="s">
        <v>689</v>
      </c>
      <c r="B139" s="87"/>
      <c r="C139" s="141"/>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row>
    <row r="140" spans="1:30" ht="15.75" x14ac:dyDescent="0.25">
      <c r="A140" s="82" t="s">
        <v>644</v>
      </c>
      <c r="B140" s="82"/>
      <c r="C140" s="141"/>
      <c r="D140" s="82"/>
      <c r="E140" s="82"/>
      <c r="F140" s="83"/>
      <c r="G140" s="84"/>
      <c r="H140" s="85"/>
      <c r="I140" s="82"/>
      <c r="J140" s="82"/>
      <c r="K140" s="82"/>
      <c r="L140" s="82"/>
      <c r="M140" s="83"/>
      <c r="N140" s="86"/>
      <c r="O140" s="86"/>
      <c r="P140" s="86"/>
      <c r="Q140" s="86"/>
      <c r="R140" s="86"/>
      <c r="S140" s="86"/>
      <c r="T140" s="86"/>
      <c r="U140" s="86"/>
      <c r="V140" s="86"/>
      <c r="W140" s="86"/>
      <c r="X140" s="86"/>
      <c r="Y140" s="86"/>
      <c r="Z140" s="86"/>
      <c r="AA140" s="86"/>
      <c r="AB140" s="86"/>
      <c r="AC140" s="86"/>
      <c r="AD140" s="86"/>
    </row>
    <row r="141" spans="1:30" ht="15.75" x14ac:dyDescent="0.25">
      <c r="A141" s="82" t="s">
        <v>690</v>
      </c>
      <c r="B141" s="82"/>
      <c r="C141" s="141"/>
      <c r="D141" s="82"/>
      <c r="E141" s="82"/>
      <c r="F141" s="83"/>
      <c r="G141" s="84"/>
      <c r="H141" s="85"/>
      <c r="I141" s="82"/>
      <c r="J141" s="82"/>
      <c r="K141" s="82"/>
      <c r="L141" s="82"/>
      <c r="M141" s="83"/>
      <c r="N141" s="86"/>
      <c r="O141" s="86"/>
      <c r="P141" s="86"/>
      <c r="Q141" s="86"/>
      <c r="R141" s="86"/>
      <c r="S141" s="86"/>
      <c r="T141" s="86"/>
      <c r="U141" s="86"/>
      <c r="V141" s="86"/>
      <c r="W141" s="86"/>
      <c r="X141" s="86"/>
      <c r="Y141" s="86"/>
      <c r="Z141" s="86"/>
      <c r="AA141" s="86"/>
      <c r="AB141" s="86"/>
      <c r="AC141" s="86"/>
      <c r="AD141" s="86"/>
    </row>
    <row r="142" spans="1:30" ht="15.75" x14ac:dyDescent="0.25">
      <c r="A142" s="87" t="s">
        <v>720</v>
      </c>
      <c r="C142" s="141"/>
    </row>
    <row r="143" spans="1:30" ht="66.599999999999994" customHeight="1" x14ac:dyDescent="0.25">
      <c r="A143" s="345"/>
      <c r="B143" s="345"/>
      <c r="C143" s="141"/>
    </row>
    <row r="144" spans="1:30" x14ac:dyDescent="0.25">
      <c r="C144" s="141"/>
    </row>
  </sheetData>
  <mergeCells count="16">
    <mergeCell ref="A1:D1"/>
    <mergeCell ref="A2:D2"/>
    <mergeCell ref="A3:D3"/>
    <mergeCell ref="E3:H3"/>
    <mergeCell ref="I3:L3"/>
    <mergeCell ref="A143:B143"/>
    <mergeCell ref="Q3:T3"/>
    <mergeCell ref="U3:X3"/>
    <mergeCell ref="Y3:AB3"/>
    <mergeCell ref="AC3:AD3"/>
    <mergeCell ref="A4:AD4"/>
    <mergeCell ref="J5:M5"/>
    <mergeCell ref="N5:Q5"/>
    <mergeCell ref="R5:U5"/>
    <mergeCell ref="W5:AD5"/>
    <mergeCell ref="M3:P3"/>
  </mergeCells>
  <conditionalFormatting sqref="AD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9E0B-A883-4390-BF68-9062C4CC1E2A}">
  <dimension ref="A1:F26"/>
  <sheetViews>
    <sheetView workbookViewId="0">
      <selection sqref="A1:F1"/>
    </sheetView>
  </sheetViews>
  <sheetFormatPr defaultRowHeight="15" x14ac:dyDescent="0.25"/>
  <cols>
    <col min="1" max="1" width="45.5703125" customWidth="1"/>
    <col min="2" max="2" width="19" customWidth="1"/>
  </cols>
  <sheetData>
    <row r="1" spans="1:6" ht="26.25" x14ac:dyDescent="0.25">
      <c r="A1" s="296" t="s">
        <v>41</v>
      </c>
      <c r="B1" s="296"/>
      <c r="C1" s="296"/>
      <c r="D1" s="296"/>
      <c r="E1" s="296"/>
      <c r="F1" s="296"/>
    </row>
    <row r="3" spans="1:6" ht="15" customHeight="1" x14ac:dyDescent="0.25">
      <c r="A3" s="313" t="s">
        <v>722</v>
      </c>
      <c r="B3" s="313"/>
      <c r="C3" s="313"/>
      <c r="D3" s="313"/>
      <c r="E3" s="313"/>
    </row>
    <row r="4" spans="1:6" x14ac:dyDescent="0.25">
      <c r="A4" s="107" t="s">
        <v>723</v>
      </c>
      <c r="B4" s="107" t="s">
        <v>724</v>
      </c>
    </row>
    <row r="5" spans="1:6" ht="15.75" thickBot="1" x14ac:dyDescent="0.3">
      <c r="A5" s="112" t="s">
        <v>725</v>
      </c>
      <c r="B5" s="113">
        <v>124</v>
      </c>
    </row>
    <row r="6" spans="1:6" ht="15.75" thickTop="1" x14ac:dyDescent="0.25">
      <c r="A6" s="114" t="s">
        <v>726</v>
      </c>
      <c r="B6" s="115">
        <v>18</v>
      </c>
    </row>
    <row r="7" spans="1:6" x14ac:dyDescent="0.25">
      <c r="A7" s="116" t="s">
        <v>727</v>
      </c>
      <c r="B7" s="108">
        <v>7</v>
      </c>
    </row>
    <row r="8" spans="1:6" x14ac:dyDescent="0.25">
      <c r="A8" s="116" t="s">
        <v>728</v>
      </c>
      <c r="B8" s="108">
        <v>11</v>
      </c>
    </row>
    <row r="9" spans="1:6" x14ac:dyDescent="0.25">
      <c r="A9" s="114" t="s">
        <v>729</v>
      </c>
      <c r="B9" s="114">
        <v>18</v>
      </c>
    </row>
    <row r="10" spans="1:6" x14ac:dyDescent="0.25">
      <c r="A10" s="117" t="s">
        <v>730</v>
      </c>
      <c r="B10" s="118">
        <v>3</v>
      </c>
    </row>
    <row r="11" spans="1:6" x14ac:dyDescent="0.25">
      <c r="A11" s="117" t="s">
        <v>731</v>
      </c>
      <c r="B11" s="118">
        <v>3</v>
      </c>
    </row>
    <row r="12" spans="1:6" x14ac:dyDescent="0.25">
      <c r="A12" s="117" t="s">
        <v>732</v>
      </c>
      <c r="B12" s="118">
        <v>2</v>
      </c>
    </row>
    <row r="13" spans="1:6" x14ac:dyDescent="0.25">
      <c r="A13" s="117" t="s">
        <v>733</v>
      </c>
      <c r="B13" s="118">
        <v>2</v>
      </c>
    </row>
    <row r="14" spans="1:6" x14ac:dyDescent="0.25">
      <c r="A14" s="117" t="s">
        <v>734</v>
      </c>
      <c r="B14" s="118">
        <v>1</v>
      </c>
    </row>
    <row r="15" spans="1:6" x14ac:dyDescent="0.25">
      <c r="A15" s="117" t="s">
        <v>735</v>
      </c>
      <c r="B15" s="118">
        <v>1</v>
      </c>
    </row>
    <row r="16" spans="1:6" x14ac:dyDescent="0.25">
      <c r="A16" s="117" t="s">
        <v>736</v>
      </c>
      <c r="B16" s="118">
        <v>1</v>
      </c>
    </row>
    <row r="17" spans="1:2" x14ac:dyDescent="0.25">
      <c r="A17" s="117" t="s">
        <v>737</v>
      </c>
      <c r="B17" s="118">
        <v>1</v>
      </c>
    </row>
    <row r="18" spans="1:2" x14ac:dyDescent="0.25">
      <c r="A18" s="117" t="s">
        <v>738</v>
      </c>
      <c r="B18" s="118">
        <v>1</v>
      </c>
    </row>
    <row r="19" spans="1:2" x14ac:dyDescent="0.25">
      <c r="A19" s="117" t="s">
        <v>739</v>
      </c>
      <c r="B19" s="118">
        <v>1</v>
      </c>
    </row>
    <row r="20" spans="1:2" x14ac:dyDescent="0.25">
      <c r="A20" s="117" t="s">
        <v>740</v>
      </c>
      <c r="B20" s="118">
        <v>1</v>
      </c>
    </row>
    <row r="21" spans="1:2" x14ac:dyDescent="0.25">
      <c r="A21" s="117" t="s">
        <v>741</v>
      </c>
      <c r="B21" s="118">
        <v>1</v>
      </c>
    </row>
    <row r="23" spans="1:2" x14ac:dyDescent="0.25">
      <c r="A23" s="351" t="s">
        <v>742</v>
      </c>
      <c r="B23" s="351"/>
    </row>
    <row r="24" spans="1:2" x14ac:dyDescent="0.25">
      <c r="A24" s="351"/>
      <c r="B24" s="351"/>
    </row>
    <row r="25" spans="1:2" x14ac:dyDescent="0.25">
      <c r="A25" s="351"/>
      <c r="B25" s="351"/>
    </row>
    <row r="26" spans="1:2" x14ac:dyDescent="0.25">
      <c r="A26" s="351"/>
      <c r="B26" s="351"/>
    </row>
  </sheetData>
  <mergeCells count="3">
    <mergeCell ref="A1:F1"/>
    <mergeCell ref="A3:E3"/>
    <mergeCell ref="A23:B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6537-62B0-462B-849F-35DA6A6C64B9}">
  <dimension ref="A1:BD169"/>
  <sheetViews>
    <sheetView zoomScale="70" zoomScaleNormal="70" workbookViewId="0"/>
  </sheetViews>
  <sheetFormatPr defaultRowHeight="15.75" x14ac:dyDescent="0.25"/>
  <cols>
    <col min="1" max="1" width="21.42578125" customWidth="1"/>
    <col min="2" max="2" width="16.85546875" customWidth="1"/>
    <col min="3" max="3" width="29.5703125" customWidth="1"/>
    <col min="4" max="4" width="34.85546875" customWidth="1"/>
    <col min="5" max="9" width="19.5703125" customWidth="1"/>
    <col min="10" max="10" width="15" customWidth="1"/>
    <col min="13" max="13" width="8.85546875" style="8"/>
  </cols>
  <sheetData>
    <row r="1" spans="1:50" ht="26.25" customHeight="1" thickBot="1" x14ac:dyDescent="0.3">
      <c r="A1" s="121" t="s">
        <v>750</v>
      </c>
      <c r="B1" s="121"/>
      <c r="C1" s="122"/>
      <c r="D1" s="123"/>
      <c r="E1" s="123"/>
      <c r="F1" s="123"/>
      <c r="G1" s="123"/>
      <c r="H1" s="124"/>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0.75" customHeight="1" thickBot="1" x14ac:dyDescent="0.3">
      <c r="A2" s="362" t="s">
        <v>751</v>
      </c>
      <c r="B2" s="363"/>
      <c r="C2" s="363"/>
      <c r="D2" s="363"/>
      <c r="E2" s="363"/>
      <c r="F2" s="363"/>
      <c r="G2" s="363"/>
      <c r="H2" s="364"/>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6.5" thickBot="1" x14ac:dyDescent="0.3">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6.5" thickBot="1" x14ac:dyDescent="0.3">
      <c r="A4" s="359" t="s">
        <v>752</v>
      </c>
      <c r="B4" s="360"/>
      <c r="C4" s="360"/>
      <c r="D4" s="361"/>
      <c r="I4" s="30"/>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5.75" thickBot="1" x14ac:dyDescent="0.3">
      <c r="A5" s="121" t="s">
        <v>753</v>
      </c>
      <c r="B5" s="125" t="s">
        <v>754</v>
      </c>
      <c r="C5" s="125" t="s">
        <v>755</v>
      </c>
      <c r="D5" s="125" t="s">
        <v>756</v>
      </c>
      <c r="I5" s="30"/>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45" customHeight="1" thickBot="1" x14ac:dyDescent="0.3">
      <c r="A6" s="126" t="s">
        <v>757</v>
      </c>
      <c r="B6" s="127">
        <v>55</v>
      </c>
      <c r="C6" s="127">
        <v>12.36</v>
      </c>
      <c r="D6" s="127">
        <v>36.24</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16.5" thickBot="1" x14ac:dyDescent="0.3">
      <c r="A7" s="126" t="s">
        <v>758</v>
      </c>
      <c r="B7" s="127">
        <v>9</v>
      </c>
      <c r="C7" s="127">
        <v>40.78</v>
      </c>
      <c r="D7" s="127">
        <v>74.78</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16.5" thickBot="1" x14ac:dyDescent="0.3">
      <c r="A8" s="126" t="s">
        <v>759</v>
      </c>
      <c r="B8" s="127">
        <v>235</v>
      </c>
      <c r="C8" s="127">
        <v>13.41</v>
      </c>
      <c r="D8" s="127">
        <v>14.48</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45.75" thickBot="1" x14ac:dyDescent="0.3">
      <c r="A9" s="128" t="s">
        <v>760</v>
      </c>
      <c r="B9" s="127">
        <v>13</v>
      </c>
      <c r="C9" s="127">
        <v>17.850000000000001</v>
      </c>
      <c r="D9" s="127">
        <v>22.62</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16.5" thickBot="1" x14ac:dyDescent="0.3">
      <c r="A10" s="126" t="s">
        <v>761</v>
      </c>
      <c r="B10" s="127">
        <v>1</v>
      </c>
      <c r="C10" s="127">
        <v>22</v>
      </c>
      <c r="D10" s="127">
        <v>51</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6.5" thickBot="1" x14ac:dyDescent="0.3">
      <c r="A11" s="129" t="s">
        <v>762</v>
      </c>
      <c r="B11" s="130">
        <v>313</v>
      </c>
      <c r="C11" s="130">
        <v>14.23</v>
      </c>
      <c r="D11" s="130">
        <v>20.49</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25">
      <c r="A12" s="131"/>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25">
      <c r="A13" s="352" t="s">
        <v>763</v>
      </c>
      <c r="B13" s="352"/>
      <c r="C13" s="352"/>
      <c r="D13" s="352"/>
      <c r="E13" s="352"/>
      <c r="F13" s="352"/>
      <c r="G13" s="352"/>
      <c r="H13" s="352"/>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16.5" thickBot="1" x14ac:dyDescent="0.3">
      <c r="A14" s="131"/>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43.5" customHeight="1" thickBot="1" x14ac:dyDescent="0.3">
      <c r="A15" s="359" t="s">
        <v>764</v>
      </c>
      <c r="B15" s="360"/>
      <c r="C15" s="360"/>
      <c r="D15" s="361"/>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45.75" thickBot="1" x14ac:dyDescent="0.3">
      <c r="A16" s="121" t="s">
        <v>753</v>
      </c>
      <c r="B16" s="125" t="s">
        <v>754</v>
      </c>
      <c r="C16" s="125" t="s">
        <v>755</v>
      </c>
      <c r="D16" s="125" t="s">
        <v>756</v>
      </c>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ht="16.5" thickBot="1" x14ac:dyDescent="0.3">
      <c r="A17" s="126" t="s">
        <v>757</v>
      </c>
      <c r="B17" s="127">
        <v>41</v>
      </c>
      <c r="C17" s="127">
        <v>14.46</v>
      </c>
      <c r="D17" s="127">
        <v>19.63</v>
      </c>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6.5" thickBot="1" x14ac:dyDescent="0.3">
      <c r="A18" s="126" t="s">
        <v>758</v>
      </c>
      <c r="B18" s="127">
        <v>10</v>
      </c>
      <c r="C18" s="127">
        <v>26.3</v>
      </c>
      <c r="D18" s="127">
        <v>29.5</v>
      </c>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6.5" thickBot="1" x14ac:dyDescent="0.3">
      <c r="A19" s="126" t="s">
        <v>759</v>
      </c>
      <c r="B19" s="127">
        <v>231</v>
      </c>
      <c r="C19" s="127">
        <v>10.48</v>
      </c>
      <c r="D19" s="127">
        <v>12.6</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45.75" thickBot="1" x14ac:dyDescent="0.3">
      <c r="A20" s="128" t="s">
        <v>760</v>
      </c>
      <c r="B20" s="127">
        <v>12</v>
      </c>
      <c r="C20" s="127">
        <v>20.83</v>
      </c>
      <c r="D20" s="127">
        <v>25.5</v>
      </c>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16.5" thickBot="1" x14ac:dyDescent="0.3">
      <c r="A21" s="126" t="s">
        <v>761</v>
      </c>
      <c r="B21" s="127">
        <v>2</v>
      </c>
      <c r="C21" s="127">
        <v>11</v>
      </c>
      <c r="D21" s="127">
        <v>19.5</v>
      </c>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6.5" thickBot="1" x14ac:dyDescent="0.3">
      <c r="A22" s="129" t="s">
        <v>762</v>
      </c>
      <c r="B22" s="130">
        <v>296</v>
      </c>
      <c r="C22" s="130">
        <v>11.99</v>
      </c>
      <c r="D22" s="130">
        <v>14.72</v>
      </c>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25">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25">
      <c r="A24" s="352" t="s">
        <v>765</v>
      </c>
      <c r="B24" s="352"/>
      <c r="C24" s="352"/>
      <c r="D24" s="352"/>
      <c r="E24" s="352"/>
      <c r="F24" s="352"/>
      <c r="G24" s="352"/>
      <c r="H24" s="352"/>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6.5" thickBot="1" x14ac:dyDescent="0.3">
      <c r="A25" s="132"/>
      <c r="B25" s="132"/>
      <c r="C25" s="132"/>
      <c r="D25" s="132"/>
      <c r="E25" s="132"/>
      <c r="F25" s="132"/>
      <c r="G25" s="132"/>
      <c r="H25" s="132"/>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3">
      <c r="A26" s="359" t="s">
        <v>766</v>
      </c>
      <c r="B26" s="360"/>
      <c r="C26" s="360"/>
      <c r="D26" s="361"/>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45.75" thickBot="1" x14ac:dyDescent="0.3">
      <c r="A27" s="121" t="s">
        <v>753</v>
      </c>
      <c r="B27" s="125" t="s">
        <v>754</v>
      </c>
      <c r="C27" s="125" t="s">
        <v>755</v>
      </c>
      <c r="D27" s="125" t="s">
        <v>756</v>
      </c>
      <c r="E27" s="133"/>
      <c r="F27" s="134"/>
      <c r="G27" s="134"/>
      <c r="H27" s="134"/>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6.5" thickBot="1" x14ac:dyDescent="0.3">
      <c r="A28" s="126" t="s">
        <v>757</v>
      </c>
      <c r="B28" s="127">
        <v>52</v>
      </c>
      <c r="C28" s="135">
        <v>9.884615385</v>
      </c>
      <c r="D28" s="135">
        <v>11.42222222</v>
      </c>
      <c r="E28" s="136"/>
      <c r="F28" s="137"/>
      <c r="G28" s="137"/>
      <c r="H28" s="137"/>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6.5" thickBot="1" x14ac:dyDescent="0.3">
      <c r="A29" s="126" t="s">
        <v>758</v>
      </c>
      <c r="B29" s="127">
        <v>5</v>
      </c>
      <c r="C29" s="135">
        <v>15.2</v>
      </c>
      <c r="D29" s="135">
        <v>15.2</v>
      </c>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6.5" thickBot="1" x14ac:dyDescent="0.3">
      <c r="A30" s="126" t="s">
        <v>759</v>
      </c>
      <c r="B30" s="127">
        <v>111</v>
      </c>
      <c r="C30" s="135">
        <v>7.4864864860000004</v>
      </c>
      <c r="D30" s="135">
        <v>7.6944444440000002</v>
      </c>
      <c r="E30" s="133"/>
      <c r="F30" s="134"/>
      <c r="G30" s="134"/>
      <c r="H30" s="134"/>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45.75" thickBot="1" x14ac:dyDescent="0.3">
      <c r="A31" s="128" t="s">
        <v>760</v>
      </c>
      <c r="B31" s="127">
        <v>19</v>
      </c>
      <c r="C31" s="135">
        <v>7.0526315789999998</v>
      </c>
      <c r="D31" s="135">
        <v>7.4444444440000002</v>
      </c>
      <c r="E31" s="138"/>
      <c r="F31" s="138"/>
      <c r="G31" s="138"/>
      <c r="H31" s="138"/>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6.5" thickBot="1" x14ac:dyDescent="0.3">
      <c r="A32" s="126" t="s">
        <v>761</v>
      </c>
      <c r="B32" s="127">
        <v>39</v>
      </c>
      <c r="C32" s="135">
        <v>17.410256409999999</v>
      </c>
      <c r="D32" s="135">
        <v>19.399999999999999</v>
      </c>
      <c r="E32" s="111"/>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6.5" thickBot="1" x14ac:dyDescent="0.3">
      <c r="A33" s="129" t="s">
        <v>762</v>
      </c>
      <c r="B33" s="130">
        <v>226</v>
      </c>
      <c r="C33" s="139">
        <v>11.406797971999998</v>
      </c>
      <c r="D33" s="139">
        <v>12.232222221599999</v>
      </c>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2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25">
      <c r="A35" s="352" t="s">
        <v>767</v>
      </c>
      <c r="B35" s="352"/>
      <c r="C35" s="352"/>
      <c r="D35" s="352"/>
      <c r="E35" s="352"/>
      <c r="F35" s="352"/>
      <c r="G35" s="352"/>
      <c r="H35" s="352"/>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25">
      <c r="A36" s="132" t="s">
        <v>768</v>
      </c>
      <c r="B36" s="132"/>
      <c r="C36" s="132"/>
      <c r="D36" s="132"/>
      <c r="E36" s="132"/>
      <c r="F36" s="132"/>
      <c r="G36" s="132"/>
      <c r="H36" s="132"/>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25">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25">
      <c r="A38" s="353" t="s">
        <v>769</v>
      </c>
      <c r="B38" s="354"/>
      <c r="C38" s="354"/>
      <c r="D38" s="354"/>
      <c r="E38" s="354"/>
      <c r="F38" s="354"/>
      <c r="G38" s="354"/>
      <c r="H38" s="354"/>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x14ac:dyDescent="0.25">
      <c r="A39" s="355" t="s">
        <v>770</v>
      </c>
      <c r="B39" s="356"/>
      <c r="C39" s="356"/>
      <c r="D39" s="356"/>
      <c r="E39" s="356"/>
      <c r="F39" s="356"/>
      <c r="G39" s="356"/>
      <c r="H39" s="356"/>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x14ac:dyDescent="0.25">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x14ac:dyDescent="0.25">
      <c r="A41" s="353" t="s">
        <v>771</v>
      </c>
      <c r="B41" s="354"/>
      <c r="C41" s="354"/>
      <c r="D41" s="354"/>
      <c r="E41" s="354"/>
      <c r="F41" s="354"/>
      <c r="G41" s="354"/>
      <c r="H41" s="354"/>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x14ac:dyDescent="0.25">
      <c r="A42" s="357" t="s">
        <v>772</v>
      </c>
      <c r="B42" s="358"/>
      <c r="C42" s="358"/>
      <c r="D42" s="358"/>
      <c r="E42" s="358"/>
      <c r="F42" s="358"/>
      <c r="G42" s="358"/>
      <c r="H42" s="358"/>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x14ac:dyDescent="0.25">
      <c r="A43" s="140"/>
      <c r="B43" s="140"/>
      <c r="C43" s="140"/>
      <c r="D43" s="140"/>
      <c r="E43" s="8"/>
      <c r="F43" s="8"/>
      <c r="G43" s="8"/>
      <c r="H43" s="8"/>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x14ac:dyDescent="0.25">
      <c r="A44" s="140"/>
      <c r="B44" s="140"/>
      <c r="C44" s="140"/>
      <c r="D44" s="140"/>
      <c r="E44" s="8"/>
      <c r="F44" s="8"/>
      <c r="G44" s="8"/>
      <c r="H44" s="8"/>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x14ac:dyDescent="0.25">
      <c r="A45" s="140"/>
      <c r="B45" s="140"/>
      <c r="C45" s="140"/>
      <c r="D45" s="140"/>
      <c r="E45" s="8"/>
      <c r="F45" s="8"/>
      <c r="G45" s="8"/>
      <c r="H45" s="8"/>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25">
      <c r="A46" s="140"/>
      <c r="B46" s="140"/>
      <c r="C46" s="140"/>
      <c r="D46" s="140"/>
      <c r="E46" s="8"/>
      <c r="F46" s="8"/>
      <c r="G46" s="8"/>
      <c r="H46" s="8"/>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25">
      <c r="A47" s="140"/>
      <c r="B47" s="140"/>
      <c r="C47" s="140"/>
      <c r="D47" s="140"/>
      <c r="E47" s="8"/>
      <c r="F47" s="8"/>
      <c r="G47" s="8"/>
      <c r="H47" s="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25">
      <c r="A48" s="140"/>
      <c r="B48" s="140"/>
      <c r="C48" s="140"/>
      <c r="D48" s="140"/>
      <c r="E48" s="8"/>
      <c r="F48" s="8"/>
      <c r="G48" s="8"/>
      <c r="H48" s="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x14ac:dyDescent="0.25">
      <c r="A49" s="140"/>
      <c r="B49" s="140"/>
      <c r="C49" s="140"/>
      <c r="D49" s="140"/>
      <c r="E49" s="8"/>
      <c r="F49" s="8"/>
      <c r="G49" s="8"/>
      <c r="H49" s="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x14ac:dyDescent="0.25">
      <c r="A50" s="140"/>
      <c r="B50" s="140"/>
      <c r="C50" s="140"/>
      <c r="D50" s="140"/>
      <c r="E50" s="8"/>
      <c r="F50" s="8"/>
      <c r="G50" s="8"/>
      <c r="H50" s="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x14ac:dyDescent="0.25">
      <c r="A51" s="140"/>
      <c r="B51" s="140"/>
      <c r="C51" s="140"/>
      <c r="D51" s="140"/>
      <c r="E51" s="8"/>
      <c r="F51" s="8"/>
      <c r="G51" s="8"/>
      <c r="H51" s="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x14ac:dyDescent="0.25">
      <c r="A52" s="140"/>
      <c r="B52" s="140"/>
      <c r="C52" s="140"/>
      <c r="D52" s="140"/>
      <c r="E52" s="8"/>
      <c r="F52" s="8"/>
      <c r="G52" s="8"/>
      <c r="H52" s="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x14ac:dyDescent="0.25">
      <c r="A53" s="140"/>
      <c r="B53" s="140"/>
      <c r="C53" s="140"/>
      <c r="D53" s="140"/>
      <c r="E53" s="8"/>
      <c r="F53" s="8"/>
      <c r="G53" s="8"/>
      <c r="H53" s="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x14ac:dyDescent="0.25">
      <c r="A54" s="140"/>
      <c r="B54" s="140"/>
      <c r="C54" s="140"/>
      <c r="D54" s="140"/>
      <c r="E54" s="8"/>
      <c r="F54" s="8"/>
      <c r="G54" s="8"/>
      <c r="H54" s="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x14ac:dyDescent="0.25">
      <c r="A55" s="140"/>
      <c r="B55" s="140"/>
      <c r="C55" s="140"/>
      <c r="D55" s="140"/>
      <c r="E55" s="8"/>
      <c r="F55" s="8"/>
      <c r="G55" s="8"/>
      <c r="H55" s="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x14ac:dyDescent="0.25">
      <c r="A56" s="140"/>
      <c r="B56" s="140"/>
      <c r="C56" s="140"/>
      <c r="D56" s="140"/>
      <c r="E56" s="8"/>
      <c r="F56" s="8"/>
      <c r="G56" s="8"/>
      <c r="H56" s="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x14ac:dyDescent="0.25">
      <c r="A57" s="140"/>
      <c r="B57" s="140"/>
      <c r="C57" s="140"/>
      <c r="D57" s="140"/>
      <c r="E57" s="8"/>
      <c r="F57" s="8"/>
      <c r="G57" s="8"/>
      <c r="H57" s="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25">
      <c r="A58" s="140"/>
      <c r="B58" s="140"/>
      <c r="C58" s="140"/>
      <c r="D58" s="140"/>
      <c r="E58" s="8"/>
      <c r="F58" s="8"/>
      <c r="G58" s="8"/>
      <c r="H58" s="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25">
      <c r="A59" s="140"/>
      <c r="B59" s="140"/>
      <c r="C59" s="140"/>
      <c r="D59" s="140"/>
      <c r="E59" s="8"/>
      <c r="F59" s="8"/>
      <c r="G59" s="8"/>
      <c r="H59" s="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25">
      <c r="A60" s="140"/>
      <c r="B60" s="140"/>
      <c r="C60" s="140"/>
      <c r="D60" s="140"/>
      <c r="E60" s="8"/>
      <c r="F60" s="8"/>
      <c r="G60" s="8"/>
      <c r="H60" s="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25">
      <c r="A61" s="140"/>
      <c r="B61" s="140"/>
      <c r="C61" s="140"/>
      <c r="D61" s="140"/>
      <c r="E61" s="8"/>
      <c r="F61" s="8"/>
      <c r="G61" s="8"/>
      <c r="H61" s="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25">
      <c r="A62" s="140"/>
      <c r="B62" s="140"/>
      <c r="C62" s="140"/>
      <c r="D62" s="140"/>
      <c r="E62" s="8"/>
      <c r="F62" s="8"/>
      <c r="G62" s="8"/>
      <c r="H62" s="8"/>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25">
      <c r="A63" s="140"/>
      <c r="B63" s="140"/>
      <c r="C63" s="140"/>
      <c r="D63" s="140"/>
      <c r="E63" s="8"/>
      <c r="F63" s="8"/>
      <c r="G63" s="8"/>
      <c r="H63" s="8"/>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x14ac:dyDescent="0.25">
      <c r="A64" s="140"/>
      <c r="B64" s="140"/>
      <c r="C64" s="140"/>
      <c r="D64" s="140"/>
      <c r="E64" s="8"/>
      <c r="F64" s="8"/>
      <c r="G64" s="8"/>
      <c r="H64" s="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25">
      <c r="A65" s="140"/>
      <c r="B65" s="140"/>
      <c r="C65" s="140"/>
      <c r="D65" s="140"/>
      <c r="E65" s="8"/>
      <c r="F65" s="8"/>
      <c r="G65" s="8"/>
      <c r="H65" s="8"/>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25">
      <c r="A66" s="140"/>
      <c r="B66" s="140"/>
      <c r="C66" s="140"/>
      <c r="D66" s="140"/>
      <c r="E66" s="8"/>
      <c r="F66" s="8"/>
      <c r="G66" s="8"/>
      <c r="H66" s="8"/>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25">
      <c r="A67" s="140"/>
      <c r="B67" s="140"/>
      <c r="C67" s="140"/>
      <c r="D67" s="140"/>
      <c r="E67" s="8"/>
      <c r="F67" s="8"/>
      <c r="G67" s="8"/>
      <c r="H67" s="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25">
      <c r="A68" s="140"/>
      <c r="B68" s="140"/>
      <c r="C68" s="140"/>
      <c r="D68" s="140"/>
      <c r="E68" s="8"/>
      <c r="F68" s="8"/>
      <c r="G68" s="8"/>
      <c r="H68" s="8"/>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25">
      <c r="A69" s="140"/>
      <c r="B69" s="140"/>
      <c r="C69" s="140"/>
      <c r="D69" s="140"/>
      <c r="E69" s="8"/>
      <c r="F69" s="8"/>
      <c r="G69" s="8"/>
      <c r="H69" s="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25">
      <c r="A70" s="140"/>
      <c r="B70" s="140"/>
      <c r="C70" s="140"/>
      <c r="D70" s="140"/>
      <c r="E70" s="8"/>
      <c r="F70" s="8"/>
      <c r="G70" s="8"/>
      <c r="H70" s="8"/>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25">
      <c r="A71" s="140"/>
      <c r="B71" s="140"/>
      <c r="C71" s="140"/>
      <c r="D71" s="140"/>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25">
      <c r="A72" s="140"/>
      <c r="B72" s="140"/>
      <c r="C72" s="140"/>
      <c r="D72" s="140"/>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25">
      <c r="A73" s="140"/>
      <c r="B73" s="140"/>
      <c r="C73" s="140"/>
      <c r="D73" s="140"/>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25">
      <c r="A74" s="140"/>
      <c r="B74" s="140"/>
      <c r="C74" s="140"/>
      <c r="D74" s="140"/>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25">
      <c r="A75" s="140"/>
      <c r="B75" s="140"/>
      <c r="C75" s="140"/>
      <c r="D75" s="140"/>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25">
      <c r="A76" s="140"/>
      <c r="B76" s="140"/>
      <c r="C76" s="140"/>
      <c r="D76" s="140"/>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25">
      <c r="A77" s="140"/>
      <c r="B77" s="140"/>
      <c r="C77" s="140"/>
      <c r="D77" s="140"/>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25">
      <c r="A78" s="140"/>
      <c r="B78" s="140"/>
      <c r="C78" s="140"/>
      <c r="D78" s="140"/>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25">
      <c r="A79" s="140"/>
      <c r="B79" s="140"/>
      <c r="C79" s="140"/>
      <c r="D79" s="140"/>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25">
      <c r="A80" s="140"/>
      <c r="B80" s="140"/>
      <c r="C80" s="140"/>
      <c r="D80" s="140"/>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25">
      <c r="A81" s="140"/>
      <c r="B81" s="140"/>
      <c r="C81" s="140"/>
      <c r="D81" s="140"/>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25">
      <c r="A82" s="140"/>
      <c r="B82" s="140"/>
      <c r="C82" s="140"/>
      <c r="D82" s="140"/>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25">
      <c r="A83" s="140"/>
      <c r="B83" s="140"/>
      <c r="C83" s="140"/>
      <c r="D83" s="140"/>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25">
      <c r="A84" s="140"/>
      <c r="B84" s="140"/>
      <c r="C84" s="140"/>
      <c r="D84" s="140"/>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25">
      <c r="A85" s="140"/>
      <c r="B85" s="140"/>
      <c r="C85" s="140"/>
      <c r="D85" s="140"/>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25">
      <c r="A86" s="140"/>
      <c r="B86" s="140"/>
      <c r="C86" s="140"/>
      <c r="D86" s="140"/>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25">
      <c r="A87" s="140"/>
      <c r="B87" s="140"/>
      <c r="C87" s="140"/>
      <c r="D87" s="140"/>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25">
      <c r="A88" s="140"/>
      <c r="B88" s="140"/>
      <c r="C88" s="140"/>
      <c r="D88" s="140"/>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25">
      <c r="A89" s="140"/>
      <c r="B89" s="140"/>
      <c r="C89" s="140"/>
      <c r="D89" s="140"/>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25">
      <c r="A90" s="140"/>
      <c r="B90" s="140"/>
      <c r="C90" s="140"/>
      <c r="D90" s="140"/>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25">
      <c r="A91" s="140"/>
      <c r="B91" s="140"/>
      <c r="C91" s="140"/>
      <c r="D91" s="140"/>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25">
      <c r="A92" s="140"/>
      <c r="B92" s="140"/>
      <c r="C92" s="140"/>
      <c r="D92" s="140"/>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25">
      <c r="A93" s="140"/>
      <c r="B93" s="140"/>
      <c r="C93" s="140"/>
      <c r="D93" s="140"/>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25">
      <c r="A94" s="140"/>
      <c r="B94" s="140"/>
      <c r="C94" s="140"/>
      <c r="D94" s="140"/>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25">
      <c r="A95" s="140"/>
      <c r="B95" s="140"/>
      <c r="C95" s="140"/>
      <c r="D95" s="140"/>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25">
      <c r="A96" s="140"/>
      <c r="B96" s="140"/>
      <c r="C96" s="140"/>
      <c r="D96" s="140"/>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25">
      <c r="A97" s="140"/>
      <c r="B97" s="140"/>
      <c r="C97" s="140"/>
      <c r="D97" s="140"/>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25">
      <c r="A98" s="140"/>
      <c r="B98" s="140"/>
      <c r="C98" s="140"/>
      <c r="D98" s="140"/>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25">
      <c r="A99" s="140"/>
      <c r="B99" s="140"/>
      <c r="C99" s="140"/>
      <c r="D99" s="140"/>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25">
      <c r="A100" s="140"/>
      <c r="B100" s="140"/>
      <c r="C100" s="140"/>
      <c r="D100" s="140"/>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25">
      <c r="A101" s="140"/>
      <c r="B101" s="140"/>
      <c r="C101" s="140"/>
      <c r="D101" s="140"/>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25">
      <c r="A102" s="140"/>
      <c r="B102" s="140"/>
      <c r="C102" s="140"/>
      <c r="D102" s="140"/>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25">
      <c r="A103" s="140"/>
      <c r="B103" s="140"/>
      <c r="C103" s="140"/>
      <c r="D103" s="140"/>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25">
      <c r="A104" s="140"/>
      <c r="B104" s="140"/>
      <c r="C104" s="140"/>
      <c r="D104" s="140"/>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25">
      <c r="A105" s="140"/>
      <c r="B105" s="140"/>
      <c r="C105" s="140"/>
      <c r="D105" s="140"/>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25">
      <c r="A106" s="140"/>
      <c r="B106" s="140"/>
      <c r="C106" s="140"/>
      <c r="D106" s="140"/>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25">
      <c r="A107" s="140"/>
      <c r="B107" s="140"/>
      <c r="C107" s="140"/>
      <c r="D107" s="140"/>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25">
      <c r="A108" s="140"/>
      <c r="B108" s="140"/>
      <c r="C108" s="140"/>
      <c r="D108" s="140"/>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25">
      <c r="A109" s="140"/>
      <c r="B109" s="140"/>
      <c r="C109" s="140"/>
      <c r="D109" s="140"/>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25">
      <c r="A110" s="140"/>
      <c r="B110" s="140"/>
      <c r="C110" s="140"/>
      <c r="D110" s="140"/>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25">
      <c r="A111" s="140"/>
      <c r="B111" s="140"/>
      <c r="C111" s="140"/>
      <c r="D111" s="140"/>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25">
      <c r="A112" s="140"/>
      <c r="B112" s="140"/>
      <c r="C112" s="140"/>
      <c r="D112" s="140"/>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25">
      <c r="A113" s="140"/>
      <c r="B113" s="140"/>
      <c r="C113" s="140"/>
      <c r="D113" s="140"/>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25">
      <c r="A114" s="140"/>
      <c r="B114" s="140"/>
      <c r="C114" s="140"/>
      <c r="D114" s="140"/>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25">
      <c r="A115" s="140"/>
      <c r="B115" s="140"/>
      <c r="C115" s="140"/>
      <c r="D115" s="140"/>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25">
      <c r="A116" s="140"/>
      <c r="B116" s="140"/>
      <c r="C116" s="140"/>
      <c r="D116" s="140"/>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25">
      <c r="A117" s="140"/>
      <c r="B117" s="140"/>
      <c r="C117" s="140"/>
      <c r="D117" s="140"/>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25">
      <c r="A118" s="140"/>
      <c r="B118" s="140"/>
      <c r="C118" s="140"/>
      <c r="D118" s="140"/>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25">
      <c r="A119" s="140"/>
      <c r="B119" s="140"/>
      <c r="C119" s="140"/>
      <c r="D119" s="140"/>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25">
      <c r="A120" s="140"/>
      <c r="B120" s="140"/>
      <c r="C120" s="140"/>
      <c r="D120" s="140"/>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25">
      <c r="A121" s="140"/>
      <c r="B121" s="140"/>
      <c r="C121" s="140"/>
      <c r="D121" s="140"/>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25">
      <c r="A122" s="140"/>
      <c r="B122" s="140"/>
      <c r="C122" s="140"/>
      <c r="D122" s="140"/>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25">
      <c r="A123" s="140"/>
      <c r="B123" s="140"/>
      <c r="C123" s="140"/>
      <c r="D123" s="140"/>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25">
      <c r="A124" s="140"/>
      <c r="B124" s="140"/>
      <c r="C124" s="140"/>
      <c r="D124" s="140"/>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25">
      <c r="A125" s="140"/>
      <c r="B125" s="140"/>
      <c r="C125" s="140"/>
      <c r="D125" s="140"/>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25">
      <c r="A126" s="140"/>
      <c r="B126" s="140"/>
      <c r="C126" s="140"/>
      <c r="D126" s="140"/>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25">
      <c r="A127" s="140"/>
      <c r="B127" s="140"/>
      <c r="C127" s="140"/>
      <c r="D127" s="140"/>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25">
      <c r="A128" s="140"/>
      <c r="B128" s="140"/>
      <c r="C128" s="140"/>
      <c r="D128" s="140"/>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25">
      <c r="A129" s="140"/>
      <c r="B129" s="140"/>
      <c r="C129" s="140"/>
      <c r="D129" s="140"/>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25">
      <c r="A130" s="140"/>
      <c r="B130" s="140"/>
      <c r="C130" s="140"/>
      <c r="D130" s="140"/>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25">
      <c r="A131" s="140"/>
      <c r="B131" s="140"/>
      <c r="C131" s="140"/>
      <c r="D131" s="140"/>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25">
      <c r="A132" s="140"/>
      <c r="B132" s="140"/>
      <c r="C132" s="140"/>
      <c r="D132" s="140"/>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25">
      <c r="A133" s="140"/>
      <c r="B133" s="140"/>
      <c r="C133" s="140"/>
      <c r="D133" s="140"/>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25">
      <c r="A134" s="140"/>
      <c r="B134" s="140"/>
      <c r="C134" s="140"/>
      <c r="D134" s="140"/>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25">
      <c r="A135" s="140"/>
      <c r="B135" s="140"/>
      <c r="C135" s="140"/>
      <c r="D135" s="140"/>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25">
      <c r="A136" s="140"/>
      <c r="B136" s="140"/>
      <c r="C136" s="140"/>
      <c r="D136" s="140"/>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25">
      <c r="A137" s="140"/>
      <c r="B137" s="140"/>
      <c r="C137" s="140"/>
      <c r="D137" s="140"/>
      <c r="M137"/>
    </row>
    <row r="138" spans="1:56" x14ac:dyDescent="0.25">
      <c r="A138" s="140"/>
      <c r="B138" s="140"/>
      <c r="C138" s="140"/>
      <c r="D138" s="140"/>
      <c r="M138"/>
    </row>
    <row r="139" spans="1:56" x14ac:dyDescent="0.25">
      <c r="A139" s="140"/>
      <c r="B139" s="140"/>
      <c r="C139" s="140"/>
      <c r="D139" s="140"/>
    </row>
    <row r="140" spans="1:56" x14ac:dyDescent="0.25">
      <c r="A140" s="140"/>
      <c r="B140" s="140"/>
      <c r="C140" s="140"/>
      <c r="D140" s="140"/>
    </row>
    <row r="141" spans="1:56" x14ac:dyDescent="0.25">
      <c r="A141" s="140"/>
      <c r="B141" s="140"/>
      <c r="C141" s="140"/>
      <c r="D141" s="140"/>
    </row>
    <row r="142" spans="1:56" x14ac:dyDescent="0.25">
      <c r="A142" s="140"/>
      <c r="B142" s="140"/>
      <c r="C142" s="140"/>
      <c r="D142" s="140"/>
    </row>
    <row r="143" spans="1:56" x14ac:dyDescent="0.25">
      <c r="A143" s="140"/>
      <c r="B143" s="140"/>
      <c r="C143" s="140"/>
      <c r="D143" s="140"/>
    </row>
    <row r="144" spans="1:56" x14ac:dyDescent="0.25">
      <c r="A144" s="140"/>
      <c r="B144" s="140"/>
      <c r="C144" s="140"/>
      <c r="D144" s="140"/>
    </row>
    <row r="145" spans="1:4" x14ac:dyDescent="0.25">
      <c r="A145" s="140"/>
      <c r="B145" s="140"/>
      <c r="C145" s="140"/>
      <c r="D145" s="140"/>
    </row>
    <row r="146" spans="1:4" x14ac:dyDescent="0.25">
      <c r="A146" s="140"/>
      <c r="B146" s="140"/>
      <c r="C146" s="140"/>
      <c r="D146" s="140"/>
    </row>
    <row r="147" spans="1:4" x14ac:dyDescent="0.25">
      <c r="A147" s="140"/>
      <c r="B147" s="140"/>
      <c r="C147" s="140"/>
      <c r="D147" s="140"/>
    </row>
    <row r="148" spans="1:4" x14ac:dyDescent="0.25">
      <c r="A148" s="140"/>
      <c r="B148" s="140"/>
      <c r="C148" s="140"/>
      <c r="D148" s="140"/>
    </row>
    <row r="149" spans="1:4" x14ac:dyDescent="0.25">
      <c r="A149" s="140"/>
      <c r="B149" s="140"/>
      <c r="C149" s="140"/>
      <c r="D149" s="140"/>
    </row>
    <row r="150" spans="1:4" x14ac:dyDescent="0.25">
      <c r="A150" s="140"/>
      <c r="B150" s="140"/>
      <c r="C150" s="140"/>
      <c r="D150" s="140"/>
    </row>
    <row r="151" spans="1:4" x14ac:dyDescent="0.25">
      <c r="A151" s="140"/>
      <c r="B151" s="140"/>
      <c r="C151" s="140"/>
      <c r="D151" s="140"/>
    </row>
    <row r="152" spans="1:4" x14ac:dyDescent="0.25">
      <c r="A152" s="140"/>
      <c r="B152" s="140"/>
      <c r="C152" s="140"/>
      <c r="D152" s="140"/>
    </row>
    <row r="153" spans="1:4" x14ac:dyDescent="0.25">
      <c r="A153" s="140"/>
      <c r="B153" s="140"/>
      <c r="C153" s="140"/>
      <c r="D153" s="140"/>
    </row>
    <row r="154" spans="1:4" x14ac:dyDescent="0.25">
      <c r="A154" s="140"/>
      <c r="B154" s="140"/>
      <c r="C154" s="140"/>
      <c r="D154" s="140"/>
    </row>
    <row r="155" spans="1:4" x14ac:dyDescent="0.25">
      <c r="A155" s="140"/>
      <c r="B155" s="140"/>
      <c r="C155" s="140"/>
      <c r="D155" s="140"/>
    </row>
    <row r="156" spans="1:4" x14ac:dyDescent="0.25">
      <c r="A156" s="140"/>
      <c r="B156" s="140"/>
      <c r="C156" s="140"/>
      <c r="D156" s="140"/>
    </row>
    <row r="157" spans="1:4" x14ac:dyDescent="0.25">
      <c r="A157" s="140"/>
      <c r="B157" s="140"/>
      <c r="C157" s="140"/>
      <c r="D157" s="140"/>
    </row>
    <row r="158" spans="1:4" x14ac:dyDescent="0.25">
      <c r="A158" s="140"/>
      <c r="B158" s="140"/>
      <c r="C158" s="140"/>
      <c r="D158" s="140"/>
    </row>
    <row r="159" spans="1:4" x14ac:dyDescent="0.25">
      <c r="A159" s="140"/>
      <c r="B159" s="140"/>
      <c r="C159" s="140"/>
      <c r="D159" s="140"/>
    </row>
    <row r="160" spans="1:4" x14ac:dyDescent="0.25">
      <c r="A160" s="140"/>
      <c r="B160" s="140"/>
      <c r="C160" s="140"/>
      <c r="D160" s="140"/>
    </row>
    <row r="161" spans="1:4" x14ac:dyDescent="0.25">
      <c r="A161" s="140"/>
      <c r="B161" s="140"/>
      <c r="C161" s="140"/>
      <c r="D161" s="140"/>
    </row>
    <row r="162" spans="1:4" x14ac:dyDescent="0.25">
      <c r="A162" s="140"/>
      <c r="B162" s="140"/>
      <c r="C162" s="140"/>
      <c r="D162" s="140"/>
    </row>
    <row r="163" spans="1:4" x14ac:dyDescent="0.25">
      <c r="A163" s="140"/>
      <c r="B163" s="140"/>
      <c r="C163" s="140"/>
      <c r="D163" s="140"/>
    </row>
    <row r="164" spans="1:4" x14ac:dyDescent="0.25">
      <c r="A164" s="140"/>
      <c r="B164" s="140"/>
      <c r="C164" s="140"/>
      <c r="D164" s="140"/>
    </row>
    <row r="165" spans="1:4" x14ac:dyDescent="0.25">
      <c r="A165" s="140"/>
      <c r="B165" s="140"/>
      <c r="C165" s="140"/>
      <c r="D165" s="140"/>
    </row>
    <row r="166" spans="1:4" x14ac:dyDescent="0.25">
      <c r="A166" s="140"/>
      <c r="B166" s="140"/>
      <c r="C166" s="140"/>
      <c r="D166" s="140"/>
    </row>
    <row r="167" spans="1:4" x14ac:dyDescent="0.25">
      <c r="A167" s="140"/>
      <c r="B167" s="140"/>
      <c r="C167" s="140"/>
      <c r="D167" s="140"/>
    </row>
    <row r="168" spans="1:4" x14ac:dyDescent="0.25">
      <c r="A168" s="140"/>
      <c r="B168" s="140"/>
      <c r="C168" s="140"/>
      <c r="D168" s="140"/>
    </row>
    <row r="169" spans="1:4" x14ac:dyDescent="0.25">
      <c r="A169" s="140"/>
      <c r="B169" s="140"/>
      <c r="C169" s="140"/>
      <c r="D169" s="140"/>
    </row>
  </sheetData>
  <mergeCells count="11">
    <mergeCell ref="A26:D26"/>
    <mergeCell ref="A2:H2"/>
    <mergeCell ref="A4:D4"/>
    <mergeCell ref="A13:H13"/>
    <mergeCell ref="A15:D15"/>
    <mergeCell ref="A24:H24"/>
    <mergeCell ref="A35:H35"/>
    <mergeCell ref="A38:H38"/>
    <mergeCell ref="A39:H39"/>
    <mergeCell ref="A41:H41"/>
    <mergeCell ref="A42:H4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9" ma:contentTypeDescription="Create a new document." ma:contentTypeScope="" ma:versionID="2cec951b469b806f832e04d441321fe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3d5fa4ec12bc9bf4f53cbf3fb11a292"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elements/1.1/"/>
    <ds:schemaRef ds:uri="9225b539-7b15-42b2-871d-c20cb6e17ae7"/>
    <ds:schemaRef ds:uri="51f64f43-848e-4f71-a29c-5b275075194e"/>
    <ds:schemaRef ds:uri="http://schemas.openxmlformats.org/package/2006/metadata/core-properties"/>
    <ds:schemaRef ds:uri="http://purl.org/dc/terms/"/>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7B9ADE02-AB65-4D24-B999-67D9F4839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vt:lpstr>
      <vt:lpstr>Detention FY22</vt:lpstr>
      <vt:lpstr> ICLOS and Detainees</vt:lpstr>
      <vt:lpstr>Monthly Bond Statistics</vt:lpstr>
      <vt:lpstr>Semiannual</vt:lpstr>
      <vt:lpstr>Facilities FY22</vt:lpstr>
      <vt:lpstr>Trans. Detainee Pop. FY22 YTD </vt:lpstr>
      <vt:lpstr>Vulnerable &amp; Special Population</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2022-12-09T20:42:42Z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