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icegov-my.sharepoint.com/personal/0769169999_ice_dhs_gov/Documents/Desktop/STU- Local/ice.gov practice/20230731/Final/"/>
    </mc:Choice>
  </mc:AlternateContent>
  <xr:revisionPtr revIDLastSave="6" documentId="8_{F78CEBB7-4EBF-463E-918D-3E667462C9C5}" xr6:coauthVersionLast="47" xr6:coauthVersionMax="47" xr10:uidLastSave="{9B12539C-2618-4B6F-BA09-F4DB1AA322F0}"/>
  <bookViews>
    <workbookView xWindow="-110" yWindow="-110" windowWidth="19420" windowHeight="10420" tabRatio="668" firstSheet="5" activeTab="9" xr2:uid="{00000000-000D-0000-FFFF-FFFF00000000}"/>
  </bookViews>
  <sheets>
    <sheet name="Header" sheetId="9" r:id="rId1"/>
    <sheet name="ATD FY23 YTD" sheetId="12" r:id="rId2"/>
    <sheet name="Detention FY23" sheetId="19" r:id="rId3"/>
    <sheet name=" ICLOS and Detainees" sheetId="20" r:id="rId4"/>
    <sheet name="Monthly Bond Statistics" sheetId="21" r:id="rId5"/>
    <sheet name="Semiannual" sheetId="22" r:id="rId6"/>
    <sheet name="Facilities FY23" sheetId="16" r:id="rId7"/>
    <sheet name="Trans. Detainee Pop. FY23" sheetId="17" r:id="rId8"/>
    <sheet name="Vulnerable &amp; Special Population" sheetId="18" r:id="rId9"/>
    <sheet name="Footnotes" sheetId="23" r:id="rId10"/>
  </sheets>
  <definedNames>
    <definedName name="_xlnm._FilterDatabase" localSheetId="5" hidden="1">Semiannual!$A$85:$F$101</definedName>
    <definedName name="_xlnm.Print_Area" localSheetId="2">'Detention FY23'!$A$1:$V$110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21" l="1"/>
  <c r="N6" i="21"/>
  <c r="M6" i="21"/>
  <c r="L6" i="21"/>
  <c r="K6" i="21"/>
  <c r="J6" i="21"/>
  <c r="I6" i="21"/>
  <c r="H6" i="21"/>
  <c r="G6" i="21"/>
  <c r="F6" i="21"/>
  <c r="E6" i="21"/>
  <c r="D6" i="21"/>
  <c r="C6" i="21"/>
  <c r="B6" i="21"/>
  <c r="BW47" i="20"/>
  <c r="BV47" i="20"/>
  <c r="BU47" i="20"/>
  <c r="BT47" i="20"/>
  <c r="BS47" i="20"/>
  <c r="BR47" i="20"/>
  <c r="BQ47" i="20"/>
  <c r="BP47" i="20"/>
  <c r="BO47" i="20"/>
  <c r="BN47" i="20"/>
  <c r="BM47" i="20"/>
  <c r="BL47" i="20"/>
  <c r="BK47" i="20"/>
  <c r="BJ47" i="20"/>
  <c r="BI47" i="20"/>
  <c r="BH47" i="20"/>
  <c r="BG47" i="20"/>
  <c r="BF47" i="20"/>
  <c r="BE47" i="20"/>
  <c r="BD47" i="20"/>
  <c r="BC47" i="20"/>
  <c r="BB47" i="20"/>
  <c r="BA47" i="20"/>
  <c r="AZ47" i="20"/>
  <c r="AY47" i="20"/>
  <c r="AX47" i="20"/>
  <c r="AW47" i="20"/>
  <c r="AV47" i="20"/>
  <c r="AU47" i="20"/>
  <c r="AT47" i="20"/>
  <c r="AS47" i="20"/>
  <c r="AR47" i="20"/>
  <c r="AQ47" i="20"/>
  <c r="AP47" i="20"/>
  <c r="AO47" i="20"/>
  <c r="AN47" i="20"/>
  <c r="AM47" i="20"/>
  <c r="AL47" i="20"/>
  <c r="AK47" i="20"/>
  <c r="AJ47" i="20"/>
  <c r="AI47" i="20"/>
  <c r="AH47" i="20"/>
  <c r="AG47" i="20"/>
  <c r="AF47" i="20"/>
  <c r="AE47" i="20"/>
  <c r="AD47" i="20"/>
  <c r="AC47" i="20"/>
  <c r="AB47" i="20"/>
  <c r="AA47" i="20"/>
  <c r="Z47" i="20"/>
  <c r="Y47" i="20"/>
  <c r="X47" i="20"/>
  <c r="W47" i="20"/>
  <c r="V47" i="20"/>
  <c r="U47" i="20"/>
  <c r="T47" i="20"/>
  <c r="S47" i="20"/>
  <c r="R47" i="20"/>
  <c r="Q47" i="20"/>
  <c r="P47" i="20"/>
  <c r="O47" i="20"/>
  <c r="N47" i="20"/>
  <c r="M47" i="20"/>
  <c r="L47" i="20"/>
  <c r="K47" i="20"/>
  <c r="J47" i="20"/>
  <c r="I47" i="20"/>
  <c r="H47" i="20"/>
  <c r="G47" i="20"/>
  <c r="F47" i="20"/>
  <c r="E47" i="20"/>
  <c r="D47" i="20"/>
  <c r="C47" i="20"/>
  <c r="B47" i="20"/>
  <c r="BW46" i="20"/>
  <c r="BV46" i="20"/>
  <c r="BU46" i="20"/>
  <c r="BT46" i="20"/>
  <c r="BS46" i="20"/>
  <c r="BR46" i="20"/>
  <c r="BQ46" i="20"/>
  <c r="BP46" i="20"/>
  <c r="BO46" i="20"/>
  <c r="BN46" i="20"/>
  <c r="BM46" i="20"/>
  <c r="BL46" i="20"/>
  <c r="BK46" i="20"/>
  <c r="BJ46" i="20"/>
  <c r="BI46" i="20"/>
  <c r="BH46" i="20"/>
  <c r="BG46" i="20"/>
  <c r="BF46" i="20"/>
  <c r="BE46" i="20"/>
  <c r="BD46" i="20"/>
  <c r="BC46" i="20"/>
  <c r="BB46" i="20"/>
  <c r="BA46" i="20"/>
  <c r="AZ46" i="20"/>
  <c r="AY46" i="20"/>
  <c r="AX46" i="20"/>
  <c r="AW46" i="20"/>
  <c r="AV46" i="20"/>
  <c r="AU46" i="20"/>
  <c r="AT46" i="20"/>
  <c r="AS46" i="20"/>
  <c r="AR46" i="20"/>
  <c r="AQ46" i="20"/>
  <c r="AP46" i="20"/>
  <c r="AO46" i="20"/>
  <c r="AN46" i="20"/>
  <c r="AM46" i="20"/>
  <c r="AL46" i="20"/>
  <c r="AK46" i="20"/>
  <c r="AJ46" i="20"/>
  <c r="AI46" i="20"/>
  <c r="AH46" i="20"/>
  <c r="AG46" i="20"/>
  <c r="AF46" i="20"/>
  <c r="AE46" i="20"/>
  <c r="AD46" i="20"/>
  <c r="AC46" i="20"/>
  <c r="AB46" i="20"/>
  <c r="AA46" i="20"/>
  <c r="Z46" i="20"/>
  <c r="Y46" i="20"/>
  <c r="X46" i="20"/>
  <c r="W46" i="20"/>
  <c r="V46" i="20"/>
  <c r="U46" i="20"/>
  <c r="T46" i="20"/>
  <c r="S46" i="20"/>
  <c r="R46" i="20"/>
  <c r="Q46" i="20"/>
  <c r="P46" i="20"/>
  <c r="O46" i="20"/>
  <c r="N46" i="20"/>
  <c r="M46" i="20"/>
  <c r="L46" i="20"/>
  <c r="K46" i="20"/>
  <c r="J46" i="20"/>
  <c r="I46" i="20"/>
  <c r="H46" i="20"/>
  <c r="G46" i="20"/>
  <c r="F46" i="20"/>
  <c r="E46" i="20"/>
  <c r="D46" i="20"/>
  <c r="C46" i="20"/>
  <c r="B46" i="20"/>
  <c r="BW45" i="20"/>
  <c r="BV45" i="20"/>
  <c r="BU45" i="20"/>
  <c r="BT45" i="20"/>
  <c r="BS45" i="20"/>
  <c r="BR45" i="20"/>
  <c r="BQ45" i="20"/>
  <c r="BP45" i="20"/>
  <c r="BO45" i="20"/>
  <c r="BN45" i="20"/>
  <c r="BM45" i="20"/>
  <c r="BL45" i="20"/>
  <c r="BK45" i="20"/>
  <c r="BJ45" i="20"/>
  <c r="BI45" i="20"/>
  <c r="BH45" i="20"/>
  <c r="BG45" i="20"/>
  <c r="BF45" i="20"/>
  <c r="BE45" i="20"/>
  <c r="BD45" i="20"/>
  <c r="BC45" i="20"/>
  <c r="BB45" i="20"/>
  <c r="BA45" i="20"/>
  <c r="AZ45" i="20"/>
  <c r="AY45" i="20"/>
  <c r="AX45" i="20"/>
  <c r="AW45" i="20"/>
  <c r="AV45" i="20"/>
  <c r="AU45" i="20"/>
  <c r="AT45" i="20"/>
  <c r="AS45" i="20"/>
  <c r="AR45" i="20"/>
  <c r="AQ45" i="20"/>
  <c r="AP45" i="20"/>
  <c r="AO45" i="20"/>
  <c r="AN45" i="20"/>
  <c r="AM45" i="20"/>
  <c r="AL45" i="20"/>
  <c r="AK45" i="20"/>
  <c r="AJ45" i="20"/>
  <c r="AI45" i="20"/>
  <c r="AH45" i="20"/>
  <c r="AG45" i="20"/>
  <c r="AF45" i="20"/>
  <c r="AE45" i="20"/>
  <c r="AD45" i="20"/>
  <c r="AC45" i="20"/>
  <c r="AB45" i="20"/>
  <c r="AA45" i="20"/>
  <c r="Z45" i="20"/>
  <c r="Y45" i="20"/>
  <c r="X45" i="20"/>
  <c r="W45" i="20"/>
  <c r="V45" i="20"/>
  <c r="U45" i="20"/>
  <c r="T45" i="20"/>
  <c r="S45" i="20"/>
  <c r="R45" i="20"/>
  <c r="Q45" i="20"/>
  <c r="P45" i="20"/>
  <c r="O45" i="20"/>
  <c r="N45" i="20"/>
  <c r="M45" i="20"/>
  <c r="L45" i="20"/>
  <c r="K45" i="20"/>
  <c r="J45" i="20"/>
  <c r="I45" i="20"/>
  <c r="H45" i="20"/>
  <c r="G45" i="20"/>
  <c r="F45" i="20"/>
  <c r="E45" i="20"/>
  <c r="D45" i="20"/>
  <c r="C45" i="20"/>
  <c r="B45" i="20"/>
  <c r="BW44" i="20"/>
  <c r="BW48" i="20" s="1"/>
  <c r="BV44" i="20"/>
  <c r="BV48" i="20" s="1"/>
  <c r="BU44" i="20"/>
  <c r="BU48" i="20" s="1"/>
  <c r="BT44" i="20"/>
  <c r="BT48" i="20" s="1"/>
  <c r="BS44" i="20"/>
  <c r="BS48" i="20" s="1"/>
  <c r="BR44" i="20"/>
  <c r="BR48" i="20" s="1"/>
  <c r="BQ44" i="20"/>
  <c r="BQ48" i="20" s="1"/>
  <c r="BP44" i="20"/>
  <c r="BP48" i="20" s="1"/>
  <c r="BO44" i="20"/>
  <c r="BO48" i="20" s="1"/>
  <c r="BN44" i="20"/>
  <c r="BN48" i="20" s="1"/>
  <c r="BM44" i="20"/>
  <c r="BM48" i="20" s="1"/>
  <c r="BL44" i="20"/>
  <c r="BL48" i="20" s="1"/>
  <c r="BK44" i="20"/>
  <c r="BK48" i="20" s="1"/>
  <c r="BJ44" i="20"/>
  <c r="BJ48" i="20" s="1"/>
  <c r="BI44" i="20"/>
  <c r="BI48" i="20" s="1"/>
  <c r="BH44" i="20"/>
  <c r="BH48" i="20" s="1"/>
  <c r="BG44" i="20"/>
  <c r="BG48" i="20" s="1"/>
  <c r="BF44" i="20"/>
  <c r="BF48" i="20" s="1"/>
  <c r="BE44" i="20"/>
  <c r="BE48" i="20" s="1"/>
  <c r="BD44" i="20"/>
  <c r="BD48" i="20" s="1"/>
  <c r="BC44" i="20"/>
  <c r="BC48" i="20" s="1"/>
  <c r="BB44" i="20"/>
  <c r="BB48" i="20" s="1"/>
  <c r="BA44" i="20"/>
  <c r="BA48" i="20" s="1"/>
  <c r="AZ44" i="20"/>
  <c r="AZ48" i="20" s="1"/>
  <c r="AY44" i="20"/>
  <c r="AY48" i="20" s="1"/>
  <c r="AX44" i="20"/>
  <c r="AX48" i="20" s="1"/>
  <c r="AW44" i="20"/>
  <c r="AW48" i="20" s="1"/>
  <c r="AV44" i="20"/>
  <c r="AV48" i="20" s="1"/>
  <c r="AU44" i="20"/>
  <c r="AU48" i="20" s="1"/>
  <c r="AT44" i="20"/>
  <c r="AT48" i="20" s="1"/>
  <c r="AS44" i="20"/>
  <c r="AS48" i="20" s="1"/>
  <c r="AR44" i="20"/>
  <c r="AR48" i="20" s="1"/>
  <c r="AQ44" i="20"/>
  <c r="AQ48" i="20" s="1"/>
  <c r="AP44" i="20"/>
  <c r="AP48" i="20" s="1"/>
  <c r="AO44" i="20"/>
  <c r="AO48" i="20" s="1"/>
  <c r="AN44" i="20"/>
  <c r="AN48" i="20" s="1"/>
  <c r="AM44" i="20"/>
  <c r="AM48" i="20" s="1"/>
  <c r="AL44" i="20"/>
  <c r="AL48" i="20" s="1"/>
  <c r="AK44" i="20"/>
  <c r="AK48" i="20" s="1"/>
  <c r="AJ44" i="20"/>
  <c r="AJ48" i="20" s="1"/>
  <c r="AI44" i="20"/>
  <c r="AI48" i="20" s="1"/>
  <c r="AH44" i="20"/>
  <c r="AH48" i="20" s="1"/>
  <c r="AG44" i="20"/>
  <c r="AG48" i="20" s="1"/>
  <c r="AF44" i="20"/>
  <c r="AF48" i="20" s="1"/>
  <c r="AE44" i="20"/>
  <c r="AE48" i="20" s="1"/>
  <c r="AD44" i="20"/>
  <c r="AD48" i="20" s="1"/>
  <c r="AC44" i="20"/>
  <c r="AC48" i="20" s="1"/>
  <c r="AB44" i="20"/>
  <c r="AB48" i="20" s="1"/>
  <c r="AA44" i="20"/>
  <c r="AA48" i="20" s="1"/>
  <c r="Z44" i="20"/>
  <c r="Z48" i="20" s="1"/>
  <c r="Y44" i="20"/>
  <c r="Y48" i="20" s="1"/>
  <c r="X44" i="20"/>
  <c r="X48" i="20" s="1"/>
  <c r="W44" i="20"/>
  <c r="W48" i="20" s="1"/>
  <c r="V44" i="20"/>
  <c r="V48" i="20" s="1"/>
  <c r="U44" i="20"/>
  <c r="U48" i="20" s="1"/>
  <c r="T44" i="20"/>
  <c r="T48" i="20" s="1"/>
  <c r="S44" i="20"/>
  <c r="S48" i="20" s="1"/>
  <c r="R44" i="20"/>
  <c r="R48" i="20" s="1"/>
  <c r="Q44" i="20"/>
  <c r="Q48" i="20" s="1"/>
  <c r="P44" i="20"/>
  <c r="P48" i="20" s="1"/>
  <c r="O44" i="20"/>
  <c r="O48" i="20" s="1"/>
  <c r="N44" i="20"/>
  <c r="N48" i="20" s="1"/>
  <c r="M44" i="20"/>
  <c r="M48" i="20" s="1"/>
  <c r="L44" i="20"/>
  <c r="L48" i="20" s="1"/>
  <c r="K44" i="20"/>
  <c r="K48" i="20" s="1"/>
  <c r="J44" i="20"/>
  <c r="J48" i="20" s="1"/>
  <c r="I44" i="20"/>
  <c r="I48" i="20" s="1"/>
  <c r="H44" i="20"/>
  <c r="H48" i="20" s="1"/>
  <c r="G44" i="20"/>
  <c r="G48" i="20" s="1"/>
  <c r="F44" i="20"/>
  <c r="F48" i="20" s="1"/>
  <c r="E44" i="20"/>
  <c r="E48" i="20" s="1"/>
  <c r="D44" i="20"/>
  <c r="D48" i="20" s="1"/>
  <c r="C44" i="20"/>
  <c r="C48" i="20" s="1"/>
  <c r="B44" i="20"/>
  <c r="B48" i="20" s="1"/>
  <c r="BH30" i="20"/>
  <c r="BG30" i="20"/>
  <c r="BF30" i="20"/>
  <c r="BE30" i="20"/>
  <c r="BD30" i="20"/>
  <c r="BC30" i="20"/>
  <c r="BB30" i="20"/>
  <c r="BA30" i="20"/>
  <c r="AZ30" i="20"/>
  <c r="AY30" i="20"/>
  <c r="AX30" i="20"/>
  <c r="AW30" i="20"/>
  <c r="AV30" i="20"/>
  <c r="AU30" i="20"/>
  <c r="AT30" i="20"/>
  <c r="AS30" i="20"/>
  <c r="AR30" i="20"/>
  <c r="AQ30" i="20"/>
  <c r="M30" i="20"/>
  <c r="L30" i="20"/>
  <c r="K30" i="20"/>
  <c r="J30" i="20"/>
  <c r="I30" i="20"/>
  <c r="H30" i="20"/>
  <c r="G30" i="20"/>
  <c r="F30" i="20"/>
  <c r="E30" i="20"/>
  <c r="D30" i="20"/>
  <c r="C30" i="20"/>
  <c r="B30" i="20"/>
  <c r="M24" i="20"/>
  <c r="L24" i="20"/>
  <c r="K24" i="20"/>
  <c r="J24" i="20"/>
  <c r="I24" i="20"/>
  <c r="H24" i="20"/>
  <c r="G24" i="20"/>
  <c r="F24" i="20"/>
  <c r="E24" i="20"/>
  <c r="D24" i="20"/>
  <c r="C24" i="20"/>
  <c r="B24" i="20"/>
  <c r="O131" i="19"/>
  <c r="O130" i="19"/>
  <c r="O129" i="19"/>
  <c r="O128" i="19"/>
  <c r="O127" i="19"/>
  <c r="O126" i="19"/>
  <c r="N122" i="19"/>
  <c r="N121" i="19"/>
  <c r="N120" i="19"/>
  <c r="O62" i="19"/>
  <c r="O61" i="19"/>
  <c r="O60" i="19"/>
  <c r="N59" i="19"/>
  <c r="M59" i="19"/>
  <c r="L59" i="19"/>
  <c r="K59" i="19"/>
  <c r="J59" i="19"/>
  <c r="I59" i="19"/>
  <c r="H59" i="19"/>
  <c r="G59" i="19"/>
  <c r="F59" i="19"/>
  <c r="E59" i="19"/>
  <c r="O59" i="19" s="1"/>
  <c r="D59" i="19"/>
  <c r="C59" i="19"/>
  <c r="O58" i="19"/>
  <c r="O57" i="19"/>
  <c r="O56" i="19"/>
  <c r="N55" i="19"/>
  <c r="M55" i="19"/>
  <c r="L55" i="19"/>
  <c r="K55" i="19"/>
  <c r="J55" i="19"/>
  <c r="I55" i="19"/>
  <c r="H55" i="19"/>
  <c r="G55" i="19"/>
  <c r="F55" i="19"/>
  <c r="E55" i="19"/>
  <c r="O55" i="19" s="1"/>
  <c r="D55" i="19"/>
  <c r="C55" i="19"/>
  <c r="O54" i="19"/>
  <c r="O53" i="19"/>
  <c r="O52" i="19"/>
  <c r="N51" i="19"/>
  <c r="M51" i="19"/>
  <c r="L51" i="19"/>
  <c r="K51" i="19"/>
  <c r="J51" i="19"/>
  <c r="I51" i="19"/>
  <c r="H51" i="19"/>
  <c r="G51" i="19"/>
  <c r="F51" i="19"/>
  <c r="E51" i="19"/>
  <c r="O51" i="19" s="1"/>
  <c r="D51" i="19"/>
  <c r="C51" i="19"/>
  <c r="O50" i="19"/>
  <c r="O49" i="19"/>
  <c r="O48" i="19"/>
  <c r="N47" i="19"/>
  <c r="M47" i="19"/>
  <c r="L47" i="19"/>
  <c r="K47" i="19"/>
  <c r="J47" i="19"/>
  <c r="I47" i="19"/>
  <c r="H47" i="19"/>
  <c r="G47" i="19"/>
  <c r="F47" i="19"/>
  <c r="E47" i="19"/>
  <c r="O47" i="19" s="1"/>
  <c r="D47" i="19"/>
  <c r="C47" i="19"/>
  <c r="O46" i="19"/>
  <c r="O45" i="19"/>
  <c r="O44" i="19"/>
  <c r="N43" i="19"/>
  <c r="M43" i="19"/>
  <c r="L43" i="19"/>
  <c r="K43" i="19"/>
  <c r="J43" i="19"/>
  <c r="I43" i="19"/>
  <c r="H43" i="19"/>
  <c r="G43" i="19"/>
  <c r="F43" i="19"/>
  <c r="E43" i="19"/>
  <c r="O43" i="19" s="1"/>
  <c r="D43" i="19"/>
  <c r="C43" i="19"/>
  <c r="O42" i="19"/>
  <c r="O41" i="19"/>
  <c r="O40" i="19"/>
  <c r="N39" i="19"/>
  <c r="N38" i="19" s="1"/>
  <c r="M39" i="19"/>
  <c r="M38" i="19" s="1"/>
  <c r="L39" i="19"/>
  <c r="K39" i="19"/>
  <c r="J39" i="19"/>
  <c r="I39" i="19"/>
  <c r="H39" i="19"/>
  <c r="H38" i="19" s="1"/>
  <c r="G39" i="19"/>
  <c r="F39" i="19"/>
  <c r="F38" i="19" s="1"/>
  <c r="E39" i="19"/>
  <c r="E38" i="19" s="1"/>
  <c r="D39" i="19"/>
  <c r="C39" i="19"/>
  <c r="L38" i="19"/>
  <c r="K38" i="19"/>
  <c r="J38" i="19"/>
  <c r="I38" i="19"/>
  <c r="G38" i="19"/>
  <c r="D38" i="19"/>
  <c r="C38" i="19"/>
  <c r="E31" i="19"/>
  <c r="E30" i="19"/>
  <c r="J29" i="19"/>
  <c r="E29" i="19"/>
  <c r="D29" i="19"/>
  <c r="C29" i="19"/>
  <c r="B29" i="19"/>
  <c r="F23" i="19"/>
  <c r="C23" i="19" s="1"/>
  <c r="E23" i="19"/>
  <c r="V22" i="19"/>
  <c r="F22" i="19"/>
  <c r="E22" i="19" s="1"/>
  <c r="V21" i="19"/>
  <c r="F21" i="19"/>
  <c r="C21" i="19" s="1"/>
  <c r="E21" i="19"/>
  <c r="U20" i="19"/>
  <c r="T20" i="19"/>
  <c r="S20" i="19"/>
  <c r="R20" i="19"/>
  <c r="Q20" i="19"/>
  <c r="P20" i="19"/>
  <c r="O20" i="19"/>
  <c r="N20" i="19"/>
  <c r="M20" i="19"/>
  <c r="V20" i="19" s="1"/>
  <c r="L20" i="19"/>
  <c r="K20" i="19"/>
  <c r="J20" i="19"/>
  <c r="D20" i="19"/>
  <c r="B20" i="19"/>
  <c r="F20" i="19" s="1"/>
  <c r="E20" i="19" s="1"/>
  <c r="D14" i="19"/>
  <c r="D13" i="19"/>
  <c r="D12" i="19"/>
  <c r="D11" i="19"/>
  <c r="D10" i="19" s="1"/>
  <c r="O10" i="19"/>
  <c r="C10" i="19"/>
  <c r="O38" i="19" l="1"/>
  <c r="C20" i="19"/>
  <c r="O39" i="19"/>
  <c r="C22" i="19"/>
  <c r="A25" i="12" l="1"/>
</calcChain>
</file>

<file path=xl/sharedStrings.xml><?xml version="1.0" encoding="utf-8"?>
<sst xmlns="http://schemas.openxmlformats.org/spreadsheetml/2006/main" count="3116" uniqueCount="1014">
  <si>
    <t>Total</t>
  </si>
  <si>
    <t>Order of Recognizance</t>
  </si>
  <si>
    <t>Order of Supervision</t>
  </si>
  <si>
    <t>ATD</t>
  </si>
  <si>
    <t>Male</t>
  </si>
  <si>
    <t>ADELANTO ICE PROCESSING CENTER</t>
  </si>
  <si>
    <t>ALLEN PARISH PUBLIC SAFETY COMPLEX</t>
  </si>
  <si>
    <t>BROWARD TRANSITIONAL CENTER</t>
  </si>
  <si>
    <t>ALEXANDRIA STAGING FACILITY</t>
  </si>
  <si>
    <t>EL VALLE DETENTION FACILITY</t>
  </si>
  <si>
    <t>BRAZIL</t>
  </si>
  <si>
    <t>FLORENCE STAGING FACILITY</t>
  </si>
  <si>
    <t>SENECA COUNTY JAIL</t>
  </si>
  <si>
    <t>RIO GRANDE DETENTION CENTER</t>
  </si>
  <si>
    <t>LAREDO PROCESSING CENTER</t>
  </si>
  <si>
    <t>SOUTH TEXAS ICE PROCESSING CENTER</t>
  </si>
  <si>
    <t>SHERBURNE COUNTY JAIL</t>
  </si>
  <si>
    <t>JACKSON PARISH CORRECTIONAL CENTER</t>
  </si>
  <si>
    <t>MONROE COUNTY DETENTION-DORM</t>
  </si>
  <si>
    <t>ELIZABETH</t>
  </si>
  <si>
    <t>TR</t>
  </si>
  <si>
    <t>CIBOLA COUNTY CORRECTIONAL CENTER</t>
  </si>
  <si>
    <t>WEBB COUNTY DETENTION CENTER (CCA)</t>
  </si>
  <si>
    <t>ADAMS COUNTY DET CENTER</t>
  </si>
  <si>
    <t>ORANGE COUNTY JAIL</t>
  </si>
  <si>
    <t>MA</t>
  </si>
  <si>
    <t>MIA</t>
  </si>
  <si>
    <t>ALEXANDRIA</t>
  </si>
  <si>
    <t>NEVADA SOUTHERN DETENTION CENTER</t>
  </si>
  <si>
    <t>ELOY</t>
  </si>
  <si>
    <t>TAYLOR</t>
  </si>
  <si>
    <t>CHI</t>
  </si>
  <si>
    <t>MILAN</t>
  </si>
  <si>
    <t>EDEN</t>
  </si>
  <si>
    <t>PINE PRAIRIE ICE PROCESSING CENTER</t>
  </si>
  <si>
    <t>ALVARADO</t>
  </si>
  <si>
    <t>AURORA</t>
  </si>
  <si>
    <t>JEFFERSON COUNTY JAIL</t>
  </si>
  <si>
    <t>PINELLAS COUNTY JAIL</t>
  </si>
  <si>
    <t>GEAUGA COUNTY JAIL</t>
  </si>
  <si>
    <t>AL</t>
  </si>
  <si>
    <t>HENDERSON</t>
  </si>
  <si>
    <t>GUAYNABO MDC (SAN JUAN)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</si>
  <si>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</si>
  <si>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</si>
  <si>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</si>
  <si>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</si>
  <si>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</si>
  <si>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</si>
  <si>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</si>
  <si>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</si>
  <si>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</si>
  <si>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</si>
  <si>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</si>
  <si>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</si>
  <si>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</si>
  <si>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</si>
  <si>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</si>
  <si>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</si>
  <si>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</si>
  <si>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</si>
  <si>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</si>
  <si>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</si>
  <si>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</si>
  <si>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</si>
  <si>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</si>
  <si>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</si>
  <si>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</si>
  <si>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</si>
  <si>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</si>
  <si>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</si>
  <si>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</si>
  <si>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</si>
  <si>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</si>
  <si>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</si>
  <si>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</si>
  <si>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</si>
  <si>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</si>
  <si>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</si>
  <si>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</si>
  <si>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</si>
  <si>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</si>
  <si>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</si>
  <si>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</si>
  <si>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</si>
  <si>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</si>
  <si>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</si>
  <si>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</si>
  <si>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</si>
  <si>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</si>
  <si>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</si>
  <si>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</si>
  <si>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</si>
  <si>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</si>
  <si>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</si>
  <si>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</si>
  <si>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</si>
  <si>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</si>
  <si>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</si>
  <si>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</si>
  <si>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</si>
  <si>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</si>
  <si>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</si>
  <si>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</si>
  <si>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</si>
  <si>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</si>
  <si>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</si>
  <si>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</si>
  <si>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</si>
  <si>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</si>
  <si>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</si>
  <si>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</si>
  <si>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</si>
  <si>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</si>
  <si>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</si>
  <si>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</si>
  <si>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</si>
  <si>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</si>
  <si>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</si>
  <si>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</si>
  <si>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</si>
  <si>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</si>
  <si>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</si>
  <si>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</si>
  <si>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</si>
  <si>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</si>
  <si>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</si>
  <si>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</si>
  <si>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</si>
  <si>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</si>
  <si>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</si>
  <si>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</si>
  <si>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</si>
  <si>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</si>
  <si>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</si>
  <si>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</si>
  <si>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</si>
  <si>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</si>
  <si>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</si>
  <si>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10250 RANCHO ROAD</t>
  </si>
  <si>
    <t>ADELANTO</t>
  </si>
  <si>
    <t>CA</t>
  </si>
  <si>
    <t>LOS</t>
  </si>
  <si>
    <t>DIGSA</t>
  </si>
  <si>
    <t>Female/Male</t>
  </si>
  <si>
    <t>Regular</t>
  </si>
  <si>
    <t>PBNDS 2011</t>
  </si>
  <si>
    <t>Meets Standard</t>
  </si>
  <si>
    <t>STEWART DETENTION CENTER</t>
  </si>
  <si>
    <t>146 CCA ROAD</t>
  </si>
  <si>
    <t>LUMPKIN</t>
  </si>
  <si>
    <t>GA</t>
  </si>
  <si>
    <t>ATL</t>
  </si>
  <si>
    <t>566 VETERANS DRIVE</t>
  </si>
  <si>
    <t>PEARSALL</t>
  </si>
  <si>
    <t>TX</t>
  </si>
  <si>
    <t>SNA</t>
  </si>
  <si>
    <t>CDF</t>
  </si>
  <si>
    <t>DILLEY</t>
  </si>
  <si>
    <t>WINN CORRECTIONAL CENTER</t>
  </si>
  <si>
    <t>560 GUM SPRING ROAD</t>
  </si>
  <si>
    <t>WINNFIELD</t>
  </si>
  <si>
    <t>LA</t>
  </si>
  <si>
    <t>NOL</t>
  </si>
  <si>
    <t>IGSA</t>
  </si>
  <si>
    <t>N/A</t>
  </si>
  <si>
    <t>AZ</t>
  </si>
  <si>
    <t>PHO</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</si>
  <si>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</si>
  <si>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</si>
  <si>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</si>
  <si>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</si>
  <si>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</si>
  <si>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</si>
  <si>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</si>
  <si>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</si>
  <si>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</si>
  <si>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</si>
  <si>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</si>
  <si>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</si>
  <si>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</si>
  <si>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</si>
  <si>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</si>
  <si>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</si>
  <si>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</si>
  <si>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</si>
  <si>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</si>
  <si>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</si>
  <si>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</si>
  <si>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</si>
  <si>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</si>
  <si>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</si>
  <si>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</si>
  <si>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</si>
  <si>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</si>
  <si>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</si>
  <si>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</si>
  <si>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</si>
  <si>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</si>
  <si>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</si>
  <si>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</si>
  <si>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</si>
  <si>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</si>
  <si>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</si>
  <si>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</si>
  <si>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</si>
  <si>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</si>
  <si>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</si>
  <si>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</si>
  <si>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</si>
  <si>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</si>
  <si>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</si>
  <si>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</si>
  <si>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</si>
  <si>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</si>
  <si>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</si>
  <si>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</si>
  <si>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</si>
  <si>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</si>
  <si>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</si>
  <si>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</si>
  <si>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</si>
  <si>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</si>
  <si>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</si>
  <si>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</si>
  <si>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</si>
  <si>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</si>
  <si>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</si>
  <si>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</si>
  <si>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</si>
  <si>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</si>
  <si>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</si>
  <si>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</si>
  <si>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</si>
  <si>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</si>
  <si>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</si>
  <si>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</si>
  <si>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</si>
  <si>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</si>
  <si>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</si>
  <si>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</si>
  <si>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</si>
  <si>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</si>
  <si>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</si>
  <si>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</si>
  <si>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</si>
  <si>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</si>
  <si>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BUFFALO (BATAVIA) SERVICE PROCESSING CENTER</t>
  </si>
  <si>
    <t>4250 FEDERAL DRIVE</t>
  </si>
  <si>
    <t>BATAVIA</t>
  </si>
  <si>
    <t>NY</t>
  </si>
  <si>
    <t>BUF</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</si>
  <si>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</si>
  <si>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</si>
  <si>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</si>
  <si>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</si>
  <si>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</si>
  <si>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</si>
  <si>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</si>
  <si>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</si>
  <si>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</si>
  <si>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</si>
  <si>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</si>
  <si>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</si>
  <si>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</si>
  <si>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</si>
  <si>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</si>
  <si>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</si>
  <si>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</si>
  <si>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LIMESTONE COUNTY DETENTION CENTER</t>
  </si>
  <si>
    <t>910 NORTH TYUS STREET</t>
  </si>
  <si>
    <t>GROESBECK</t>
  </si>
  <si>
    <t>Special Review - Pre-Occupancy</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</si>
  <si>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</si>
  <si>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</si>
  <si>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</si>
  <si>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</si>
  <si>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</si>
  <si>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</si>
  <si>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</si>
  <si>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</si>
  <si>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</si>
  <si>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</si>
  <si>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</si>
  <si>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</si>
  <si>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</si>
  <si>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</si>
  <si>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</si>
  <si>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</si>
  <si>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</si>
  <si>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</si>
  <si>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</si>
  <si>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</si>
  <si>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ANNEX - FOLKSTON IPC</t>
  </si>
  <si>
    <t>3424 HIGHWAY 252 EAST</t>
  </si>
  <si>
    <t>4702 EAST SAUNDERS STREET</t>
  </si>
  <si>
    <t>ELIZABETH CONTRACT DETENTION FACILITY</t>
  </si>
  <si>
    <t>625 EVANS STREET</t>
  </si>
  <si>
    <t>OK</t>
  </si>
  <si>
    <t>HENDERSON DETENTION CENTER</t>
  </si>
  <si>
    <t>18 E BASIC ROAD</t>
  </si>
  <si>
    <t>NV</t>
  </si>
  <si>
    <t>SLC</t>
  </si>
  <si>
    <t>PIKE COUNTY CORRECTIONAL FACILITY</t>
  </si>
  <si>
    <t>175 PIKE COUNTY BOULEVARD</t>
  </si>
  <si>
    <t>LORDS VALLEY</t>
  </si>
  <si>
    <t>2190 EAST MESQUITE AVENUE</t>
  </si>
  <si>
    <t>PAHRUMP</t>
  </si>
  <si>
    <t>KARNES CITY</t>
  </si>
  <si>
    <t>OH</t>
  </si>
  <si>
    <t>DET</t>
  </si>
  <si>
    <t>WI</t>
  </si>
  <si>
    <t>CALHOUN COUNTY CORRECTIONAL CENTER</t>
  </si>
  <si>
    <t>185 EAST MICHIGAN AVENUE</t>
  </si>
  <si>
    <t>BATTLE CREEK</t>
  </si>
  <si>
    <t>MI</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</si>
  <si>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</si>
  <si>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</si>
  <si>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</si>
  <si>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</si>
  <si>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</si>
  <si>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</si>
  <si>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</si>
  <si>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</si>
  <si>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</si>
  <si>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</si>
  <si>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</si>
  <si>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</si>
  <si>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</si>
  <si>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</si>
  <si>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</si>
  <si>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</si>
  <si>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</si>
  <si>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</si>
  <si>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</si>
  <si>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</si>
  <si>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</si>
  <si>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</si>
  <si>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</si>
  <si>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</si>
  <si>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</si>
  <si>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</si>
  <si>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</si>
  <si>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</si>
  <si>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</si>
  <si>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</si>
  <si>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</si>
  <si>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</si>
  <si>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</si>
  <si>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</si>
  <si>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</si>
  <si>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CHASE COUNTY DETENTION FACILITY</t>
  </si>
  <si>
    <t>301 SOUTH WALNUT STREET</t>
  </si>
  <si>
    <t>COTTONWOOD FALLS</t>
  </si>
  <si>
    <t>KS</t>
  </si>
  <si>
    <t>CLINTON COUNTY CORRECTIONAL FACILITY</t>
  </si>
  <si>
    <t>419 SHOEMAKER ROAD</t>
  </si>
  <si>
    <t>LOCK HAVEN</t>
  </si>
  <si>
    <t>TULSA COUNTY JAIL (DAVID L. MOSS JUSTICE CTR)</t>
  </si>
  <si>
    <t>300 NORTH DENVER AVENUE</t>
  </si>
  <si>
    <t>TULSA</t>
  </si>
  <si>
    <t>IA</t>
  </si>
  <si>
    <t>SAINT CLAIR COUNTY JAIL</t>
  </si>
  <si>
    <t>1170 MICHIGAN ROAD</t>
  </si>
  <si>
    <t>PORT HURON</t>
  </si>
  <si>
    <t>3040 SOUTH STATE HIGHWAY 100</t>
  </si>
  <si>
    <t>TIFFIN</t>
  </si>
  <si>
    <t>SAN LUIS REGIONAL DETENTION CENTER</t>
  </si>
  <si>
    <t>406 NORTH AVENUE D</t>
  </si>
  <si>
    <t>SAN LUIS</t>
  </si>
  <si>
    <t>KANDIYOHI COUNTY JAIL</t>
  </si>
  <si>
    <t>2201 23RD ST NE</t>
  </si>
  <si>
    <t>WILLMAR</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</si>
  <si>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</si>
  <si>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</si>
  <si>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</si>
  <si>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</si>
  <si>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</si>
  <si>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</si>
  <si>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</si>
  <si>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</si>
  <si>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</si>
  <si>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</si>
  <si>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</si>
  <si>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</si>
  <si>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</si>
  <si>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</si>
  <si>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</si>
  <si>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</si>
  <si>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</si>
  <si>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</si>
  <si>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</si>
  <si>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</si>
  <si>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</si>
  <si>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</si>
  <si>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</si>
  <si>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</si>
  <si>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</si>
  <si>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</si>
  <si>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</si>
  <si>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</si>
  <si>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</si>
  <si>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TELLER COUNTY JAIL</t>
  </si>
  <si>
    <t>288 WEAVERVILLE ROAD</t>
  </si>
  <si>
    <t>DIVIDE</t>
  </si>
  <si>
    <t>ORSA</t>
  </si>
  <si>
    <t>UT</t>
  </si>
  <si>
    <t>WASHOE COUNTY JAIL</t>
  </si>
  <si>
    <t>911 PARR BOULEVARD</t>
  </si>
  <si>
    <t>RENO</t>
  </si>
  <si>
    <t>SC</t>
  </si>
  <si>
    <t>COLLIER COUNTY NAPLES JAIL CENTER</t>
  </si>
  <si>
    <t>3301 TAMIAMI TRAIL EAST</t>
  </si>
  <si>
    <t>NAPLES</t>
  </si>
  <si>
    <t>DALLAS COUNTY JAIL - LEW STERRETT JUSTICE CENTER</t>
  </si>
  <si>
    <t>111 WEST COMMERCE STREET</t>
  </si>
  <si>
    <t>DALLAS</t>
  </si>
  <si>
    <t>14400 49TH STREET NORTH</t>
  </si>
  <si>
    <t>CLEARWATER</t>
  </si>
  <si>
    <t>HWY 28 INTSECT OF ROAD 165</t>
  </si>
  <si>
    <t>SAN JUAN</t>
  </si>
  <si>
    <t>PR</t>
  </si>
  <si>
    <t>5/8/2008</t>
  </si>
  <si>
    <t>SAIPAN DEPARTMENT OF CORRECTIONS (SUSUPE)</t>
  </si>
  <si>
    <t>TEKKEN ST., SUSUPE VILLAGE</t>
  </si>
  <si>
    <t>SAIPAN</t>
  </si>
  <si>
    <t>MP</t>
  </si>
  <si>
    <t>GRAND FORKS COUNTY CORRECTIONAL FACILITY</t>
  </si>
  <si>
    <t>1701 NORTH WASHINGTON ST</t>
  </si>
  <si>
    <t>GRAND FORKS</t>
  </si>
  <si>
    <t>ND</t>
  </si>
  <si>
    <t xml:space="preserve">DEPARTMENT OF CORRECTIONS HAGATNA </t>
  </si>
  <si>
    <t>203 ASPINALL AVENUE</t>
  </si>
  <si>
    <t>HAGATNA</t>
  </si>
  <si>
    <t>GU</t>
  </si>
  <si>
    <t>PHELPS COUNTY JAIL</t>
  </si>
  <si>
    <t>715 5TH AVENUE</t>
  </si>
  <si>
    <t>HOLDREGE</t>
  </si>
  <si>
    <t>LINN COUNTY JAIL</t>
  </si>
  <si>
    <t>53 3RD AVENUE BRIDGE</t>
  </si>
  <si>
    <t>CEDAR RAPIDS</t>
  </si>
  <si>
    <t>SOUTH CENTRAL REGIONAL JAIL</t>
  </si>
  <si>
    <t>1001 CENTRE WAY</t>
  </si>
  <si>
    <t>CHARLESTON</t>
  </si>
  <si>
    <t>WV</t>
  </si>
  <si>
    <t>8/23/2018</t>
  </si>
  <si>
    <t>BALDWIN COUNTY CORRECTIONAL CENTER</t>
  </si>
  <si>
    <t>200 HAND AVE.</t>
  </si>
  <si>
    <t>BAY MINETTE</t>
  </si>
  <si>
    <t>MINICASSIA DETENTION CENTER</t>
  </si>
  <si>
    <t>1415 ALBION AVENUE</t>
  </si>
  <si>
    <t>BURLEY</t>
  </si>
  <si>
    <t>ID</t>
  </si>
  <si>
    <t>200 COURTHOUSE WAY</t>
  </si>
  <si>
    <t>RIGBY</t>
  </si>
  <si>
    <t>MADISON COUNTY JAIL</t>
  </si>
  <si>
    <t>2935 HIGHWAY 51</t>
  </si>
  <si>
    <t>CANTON</t>
  </si>
  <si>
    <t>Good</t>
  </si>
  <si>
    <t>POTTAWATTAMIE COUNTY JAIL</t>
  </si>
  <si>
    <t>1400 BIG LAKE ROAD</t>
  </si>
  <si>
    <t>COUNCIL BLUFFS</t>
  </si>
  <si>
    <t>5001 Maloneyville Rd</t>
  </si>
  <si>
    <t>Knoxville</t>
  </si>
  <si>
    <t>TN</t>
  </si>
  <si>
    <t>WASHINGTON COUNTY DETENTION CENTER</t>
  </si>
  <si>
    <t>1155 WEST CLYDESDALE DRIVE</t>
  </si>
  <si>
    <t>FAYETTEVILLE</t>
  </si>
  <si>
    <t>AR</t>
  </si>
  <si>
    <t>EAST HIDALGO DETENTION CENTER</t>
  </si>
  <si>
    <t>1330 HIGHWAY 107</t>
  </si>
  <si>
    <t>LA VILLA</t>
  </si>
  <si>
    <t>FAYETTE COUNTY DETENTION CENTER</t>
  </si>
  <si>
    <t>600 OLD FRANKFORD CR</t>
  </si>
  <si>
    <t>LEXINGTON</t>
  </si>
  <si>
    <t>8/14/2018</t>
  </si>
  <si>
    <t>LEXINGTON COUNTY JAIL</t>
  </si>
  <si>
    <t>521 GIBSON ROAD</t>
  </si>
  <si>
    <t>SALT LAKE COUNTY METRO JAIL</t>
  </si>
  <si>
    <t>3415 SOUTH 900 WEST</t>
  </si>
  <si>
    <t>SALT LAKE CITY</t>
  </si>
  <si>
    <t>PLATTE COUNTY JAIL</t>
  </si>
  <si>
    <t>850 MAPLE STREET</t>
  </si>
  <si>
    <t>WHEATLAND</t>
  </si>
  <si>
    <t>WY</t>
  </si>
  <si>
    <t>FLOYD COUNTY JAIL</t>
  </si>
  <si>
    <t>2526 NEW CALHOUN HWY</t>
  </si>
  <si>
    <t>ROME</t>
  </si>
  <si>
    <t>VAL VERDE CORRECTIONAL FACILITY</t>
  </si>
  <si>
    <t>253 FARM TO MARKET 2523</t>
  </si>
  <si>
    <t>DEL RIO</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</si>
  <si>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</si>
  <si>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</si>
  <si>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</si>
  <si>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</si>
  <si>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</si>
  <si>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</si>
  <si>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</si>
  <si>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</si>
  <si>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</si>
  <si>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</si>
  <si>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</si>
  <si>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</si>
  <si>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</si>
  <si>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</si>
  <si>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</si>
  <si>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</si>
  <si>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</si>
  <si>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</si>
  <si>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</si>
  <si>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</si>
  <si>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</si>
  <si>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</si>
  <si>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</si>
  <si>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</si>
  <si>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</si>
  <si>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</si>
  <si>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</si>
  <si>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</si>
  <si>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</si>
  <si>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</si>
  <si>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</si>
  <si>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</si>
  <si>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</si>
  <si>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</si>
  <si>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</si>
  <si>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</si>
  <si>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</si>
  <si>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</si>
  <si>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</si>
  <si>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</si>
  <si>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</si>
  <si>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</si>
  <si>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</si>
  <si>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</si>
  <si>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</si>
  <si>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</si>
  <si>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</si>
  <si>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ICE Detention data exclude ORR transfers/facilities, and U.S. Marshals Service prisoners.</t>
  </si>
  <si>
    <t>ICE Removal Data Include Returns.  Returns include Voluntary Returns, Voluntary Departures and Withdrawals Under Docket Control.</t>
  </si>
  <si>
    <t>ICE Detention data excludes ORR transfers/facilities, as well as U.S. Marshals Service Prisoners.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</si>
  <si>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</si>
  <si>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</si>
  <si>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</si>
  <si>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</si>
  <si>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</si>
  <si>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</si>
  <si>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</si>
  <si>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</si>
  <si>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ICE Currently Detained Population Breakdown</t>
  </si>
  <si>
    <t>Order of Supervision-No SLRFF</t>
  </si>
  <si>
    <t>Washington DC</t>
  </si>
  <si>
    <t xml:space="preserve">ICE provides the following Detention and Alternatives to Detention (ATD) statistics, which may be downloaded by clicking below. The data tables are searchable and sortable, and worksheets are protected to ensure their accuracy and reliability. </t>
  </si>
  <si>
    <t>Harlingen</t>
  </si>
  <si>
    <t>Technology</t>
  </si>
  <si>
    <t>Daily Tech Cost</t>
  </si>
  <si>
    <t>ATD Active Population Counts and Daily Cost by Technology</t>
  </si>
  <si>
    <t>No Technology</t>
  </si>
  <si>
    <t>VoiceID</t>
  </si>
  <si>
    <t>No Tech</t>
  </si>
  <si>
    <t>Metric</t>
  </si>
  <si>
    <t>%</t>
  </si>
  <si>
    <t>Attended</t>
  </si>
  <si>
    <t>Failed to Attend</t>
  </si>
  <si>
    <t>*Only Participants with court tracking assigned</t>
  </si>
  <si>
    <t>Detroit</t>
  </si>
  <si>
    <t>ICE ALTERNATIVES TO DETENTION DATA, FY23</t>
  </si>
  <si>
    <t>ATD Active Population by Status, Extended Case Management Service, Count and ALIP, FY23</t>
  </si>
  <si>
    <t>Costs listed above are only related to technology costs, and do not include other associated contract and case management costs that are a part of the ATD program. Average daily participant cost is greater than those listed in the table above.</t>
  </si>
  <si>
    <t>Veriwatch</t>
  </si>
  <si>
    <t>VeriWatch</t>
  </si>
  <si>
    <t>FY23 through June Court Appearance: Final Hearings*</t>
  </si>
  <si>
    <t>Court Data from BI Inc. as of 6/30/2023</t>
  </si>
  <si>
    <t>FY23 through June Court Appearance: Total Hearings*</t>
  </si>
  <si>
    <t>Data from BI Inc. Participants Report, 7.29.2023</t>
  </si>
  <si>
    <t>Data from OBP Report, 7.30.2023</t>
  </si>
  <si>
    <t>Active ATD Participants and Average Length in Program, FY23,  as of 7/29/2023, by AOR and Technology</t>
  </si>
  <si>
    <t>ICE Transgender* Detainee Population FY 2023 YTD:  as of 8/1/2023</t>
  </si>
  <si>
    <t>FY 2023 YTD</t>
  </si>
  <si>
    <t>County</t>
  </si>
  <si>
    <t xml:space="preserve">Total Book-Ins </t>
  </si>
  <si>
    <t>Currently Detained Total</t>
  </si>
  <si>
    <t>Currently Detained with Final Order</t>
  </si>
  <si>
    <t>Currently Detained without Final Order</t>
  </si>
  <si>
    <t>Currently Detained Location/Area of Responsibility Total</t>
  </si>
  <si>
    <t>New Orleans Area of Responsibility</t>
  </si>
  <si>
    <t>Miami Area of Responsibility</t>
  </si>
  <si>
    <t>Houston Area of Responsibility</t>
  </si>
  <si>
    <t>Denver Area of Responsibility</t>
  </si>
  <si>
    <t>Buffalo Area of Responsibility</t>
  </si>
  <si>
    <t>Philadelphia Area of Responsibility</t>
  </si>
  <si>
    <t>Atlanta Area of Responsibility</t>
  </si>
  <si>
    <t>San Antonio Area of Responsibility</t>
  </si>
  <si>
    <t>Seattle Area of Responsibility</t>
  </si>
  <si>
    <t>Boston Area of Responsibility</t>
  </si>
  <si>
    <t xml:space="preserve">* Data are based on an individuals self-identification as transgender and are subject to change daily, depending on the number of individuals booked in and out of ICE custody. </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</si>
  <si>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</si>
  <si>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</si>
  <si>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2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</si>
  <si>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</si>
  <si>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</si>
  <si>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</si>
  <si>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</si>
  <si>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</si>
  <si>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</si>
  <si>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</si>
  <si>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</si>
  <si>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</si>
  <si>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Grand Total</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</si>
  <si>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</si>
  <si>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</si>
  <si>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</si>
  <si>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</si>
  <si>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Fiscal Year (FY) 2022 Quarter 4 Data</t>
  </si>
  <si>
    <t>*Data represents 281 unique detainees. Some detainees have multiple placements within FY22 Q4 (311 total placements).</t>
  </si>
  <si>
    <t>Fiscal Year (FY) 2023 Quarter 1 Data</t>
  </si>
  <si>
    <t>*Data represents 344 unique detainees. Some detainees have multiple placements within FY23 Q1 (377 total placements).</t>
  </si>
  <si>
    <t>Fiscal Year (FY) 2023 Quarter 2 Data</t>
  </si>
  <si>
    <t>*Data represents 335 unique detainees. Some detainees have multiple placements within FY23 Q2 (373 total placements).</t>
  </si>
  <si>
    <t>Fiscal Year (FY) 2023 Quarter 3 Data</t>
  </si>
  <si>
    <t>*Data represents 358 unique detainees. Some detainees have multiple placements within FY23 Q3 (418 total placements).</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</si>
  <si>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</si>
  <si>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</si>
  <si>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</si>
  <si>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</si>
  <si>
    <t xml:space="preserve"> </t>
  </si>
  <si>
    <t>These statistics are made available to the public pursuant to H.R. 1158 Sec. 218 - Department of Homeland Security Appropriations Act, 2020. ) *The information in this report is subject to change.</t>
  </si>
  <si>
    <t xml:space="preserve">ICE FACILITIES DATA, FY23 </t>
  </si>
  <si>
    <t>ICE Enforcement and Removal Operations Data, FY2023</t>
  </si>
  <si>
    <t>FY23 ADP: Detainee Classification Level</t>
  </si>
  <si>
    <t>FY23 ADP: Criminality</t>
  </si>
  <si>
    <t>FY23 ADP: ICE Threat Level</t>
  </si>
  <si>
    <t>FY23 ADP: Mandatory</t>
  </si>
  <si>
    <t>Source: ICE Integrated Decision Support (IIDS), 07/24/2023</t>
  </si>
  <si>
    <t>FY23 ALOS</t>
  </si>
  <si>
    <t>ODO Inspection End Date</t>
  </si>
  <si>
    <t>ODO Last Inspection Standard</t>
  </si>
  <si>
    <t>ODO Final Rating</t>
  </si>
  <si>
    <t>Last Nakamoto Inspection Standard</t>
  </si>
  <si>
    <t>Last Nakamoto Inspection Rating - Final</t>
  </si>
  <si>
    <t>Last Nakamoto Inspection Date</t>
  </si>
  <si>
    <t>Second to Last Nakamoto Inspection Type</t>
  </si>
  <si>
    <t>Second to Last Nakamoto Inspection Standard</t>
  </si>
  <si>
    <t>Second to Last Nakamoto Inspection Date</t>
  </si>
  <si>
    <t>ODO</t>
  </si>
  <si>
    <t>PBNDS 2011 - 2016 Revised</t>
  </si>
  <si>
    <t>PBNDS 2011 - 2016 Revisions</t>
  </si>
  <si>
    <t>2/17/2022</t>
  </si>
  <si>
    <t>5/5/2022</t>
  </si>
  <si>
    <r>
      <t>SOUTH TEXAS FAMILY RESIDENTIAL CENTER</t>
    </r>
    <r>
      <rPr>
        <vertAlign val="superscript"/>
        <sz val="12"/>
        <rFont val="Times New Roman"/>
        <family val="1"/>
      </rPr>
      <t>1</t>
    </r>
  </si>
  <si>
    <t>300 EL RANCHO WAY</t>
  </si>
  <si>
    <t>FRS</t>
  </si>
  <si>
    <t>FRS Standards</t>
  </si>
  <si>
    <t>Meets Standards</t>
  </si>
  <si>
    <t>5/17/2023</t>
  </si>
  <si>
    <t>9/30/2021</t>
  </si>
  <si>
    <t>12/17/2021</t>
  </si>
  <si>
    <t>1/27/2022</t>
  </si>
  <si>
    <t>2/3/2022</t>
  </si>
  <si>
    <t>MOSHANNON VALLEY CORRECTIONAL</t>
  </si>
  <si>
    <t>555 GEO Drive</t>
  </si>
  <si>
    <t>PHILIPSBURG</t>
  </si>
  <si>
    <t>3/3/2022</t>
  </si>
  <si>
    <t>12/2/2021</t>
  </si>
  <si>
    <t>CENTRAL LOUISIANA ICE PROCESSING CENTER (CLIPC)</t>
  </si>
  <si>
    <t>9/23/2021</t>
  </si>
  <si>
    <t>HLG</t>
  </si>
  <si>
    <t>1/13/2022</t>
  </si>
  <si>
    <r>
      <t>KARNES COUNTY IMMIGRATION PROCESSING CENTER</t>
    </r>
    <r>
      <rPr>
        <vertAlign val="superscript"/>
        <sz val="12"/>
        <rFont val="Times New Roman"/>
        <family val="1"/>
      </rPr>
      <t>2</t>
    </r>
  </si>
  <si>
    <t>409 FM 1144</t>
  </si>
  <si>
    <t>8/25/2022</t>
  </si>
  <si>
    <t>Acceptable/Adequate</t>
  </si>
  <si>
    <t>10/28/2021</t>
  </si>
  <si>
    <t>10/7/2021</t>
  </si>
  <si>
    <t>5/12/2022</t>
  </si>
  <si>
    <t>NDS 2019</t>
  </si>
  <si>
    <t>1/6/2022</t>
  </si>
  <si>
    <t>11/17/2021</t>
  </si>
  <si>
    <t>11/19/2021</t>
  </si>
  <si>
    <t>11/4/2021</t>
  </si>
  <si>
    <t>JOE CORLEY PROCESSING CTR</t>
  </si>
  <si>
    <t>500 HILBIG RD</t>
  </si>
  <si>
    <t>2/10/2022</t>
  </si>
  <si>
    <t>12/9/2021</t>
  </si>
  <si>
    <t>10/21/2021</t>
  </si>
  <si>
    <t>2/25/2022</t>
  </si>
  <si>
    <t>T. DON HUTTO DETENTION CENTER</t>
  </si>
  <si>
    <t>3/31/2022</t>
  </si>
  <si>
    <t>CCA, FLORENCE CORRECTIONAL CENTER</t>
  </si>
  <si>
    <t>1100 BOWLING ROAD</t>
  </si>
  <si>
    <t>4/21/2022</t>
  </si>
  <si>
    <t>FOLKSTON MAIN IPC</t>
  </si>
  <si>
    <t>3026 HWY 252 EAST</t>
  </si>
  <si>
    <t>7/28/2022</t>
  </si>
  <si>
    <t>3/10/2022</t>
  </si>
  <si>
    <t>8/18/2022</t>
  </si>
  <si>
    <t>3/17/2022</t>
  </si>
  <si>
    <t>*</t>
  </si>
  <si>
    <t>5/26/2022</t>
  </si>
  <si>
    <t>PBNDS 2011 - 2013 Errata</t>
  </si>
  <si>
    <t>7/14/2022</t>
  </si>
  <si>
    <t>4/28/2022</t>
  </si>
  <si>
    <t>DESERT VIEW</t>
  </si>
  <si>
    <t>10450 RANCHO ROAD</t>
  </si>
  <si>
    <t>11/5/2021</t>
  </si>
  <si>
    <t>GOLDEN STATE ANNEX</t>
  </si>
  <si>
    <t>611 FRONTAGE RD</t>
  </si>
  <si>
    <t>MCFARLAND</t>
  </si>
  <si>
    <t>NDS 2000</t>
  </si>
  <si>
    <t>7/22/2022</t>
  </si>
  <si>
    <t>4/14/2022</t>
  </si>
  <si>
    <t>6/3/2022</t>
  </si>
  <si>
    <t/>
  </si>
  <si>
    <t>6/23/2022</t>
  </si>
  <si>
    <t>4/7/2022</t>
  </si>
  <si>
    <t>5/19/2022</t>
  </si>
  <si>
    <t>8/4/2022</t>
  </si>
  <si>
    <t>11/10/2022</t>
  </si>
  <si>
    <t>6/16/2022</t>
  </si>
  <si>
    <t>3/9/2023</t>
  </si>
  <si>
    <t>7/29/2021</t>
  </si>
  <si>
    <t>11/18/2021</t>
  </si>
  <si>
    <t>8/11/2022</t>
  </si>
  <si>
    <t>11/3/2021</t>
  </si>
  <si>
    <t>12/30/2021</t>
  </si>
  <si>
    <t>PICKENS COUNTY DET CTR</t>
  </si>
  <si>
    <t>188 CEMETERY ST</t>
  </si>
  <si>
    <t>CARROLLTON</t>
  </si>
  <si>
    <t>12/13/2021</t>
  </si>
  <si>
    <t>12/10/2021</t>
  </si>
  <si>
    <t>11/16/2021</t>
  </si>
  <si>
    <t>11/8/2021</t>
  </si>
  <si>
    <t>3/24/2021</t>
  </si>
  <si>
    <t>12/20/2022</t>
  </si>
  <si>
    <t>HANCOCK CO PUB SFTY CPLX</t>
  </si>
  <si>
    <t>8450 HIGHWAY 90</t>
  </si>
  <si>
    <t>BAY ST. LOUIS</t>
  </si>
  <si>
    <t>12/28/2021</t>
  </si>
  <si>
    <t>SAN JUAN STAGING</t>
  </si>
  <si>
    <t>651 FEDERAL DRIVE, SUITE 104</t>
  </si>
  <si>
    <t>GUAYNABO</t>
  </si>
  <si>
    <t>1/10/2023</t>
  </si>
  <si>
    <t>12/31/2021</t>
  </si>
  <si>
    <t>NORTHWEST STATE CORRECTIONAL CENTER</t>
  </si>
  <si>
    <t>3649 LOWER NEWTON ROAD</t>
  </si>
  <si>
    <t>SWANTON</t>
  </si>
  <si>
    <t>VT</t>
  </si>
  <si>
    <t>9/5/2018</t>
  </si>
  <si>
    <t>3/12/2021</t>
  </si>
  <si>
    <t>ELMORE COUNTY JAIL</t>
  </si>
  <si>
    <t>2255 E. 8TH NORTH</t>
  </si>
  <si>
    <t>MOUNTAIN HOME</t>
  </si>
  <si>
    <t>12/8/2021</t>
  </si>
  <si>
    <t>CUMBERLAND COUNTY JAIL</t>
  </si>
  <si>
    <t>50 COUNTY WAY</t>
  </si>
  <si>
    <t>PORTLAND</t>
  </si>
  <si>
    <t>ME</t>
  </si>
  <si>
    <t>12/31/2022</t>
  </si>
  <si>
    <t>CLINTON COUNTY JAIL</t>
  </si>
  <si>
    <t>25 MCCARTHY DRIVE</t>
  </si>
  <si>
    <t>PLATTSBURGH</t>
  </si>
  <si>
    <t>12/20/2021</t>
  </si>
  <si>
    <t>12/17/2020</t>
  </si>
  <si>
    <t>3/1/2023</t>
  </si>
  <si>
    <t>1/23/2023</t>
  </si>
  <si>
    <t>12/6/2022</t>
  </si>
  <si>
    <t>Failure</t>
  </si>
  <si>
    <t>11/30/2021</t>
  </si>
  <si>
    <t>11/29/2021</t>
  </si>
  <si>
    <t>7/15/2021</t>
  </si>
  <si>
    <t>1/9/2023</t>
  </si>
  <si>
    <t>3855 SOUTH JOHN YOUNG PARKWAY</t>
  </si>
  <si>
    <t>ORLANDO</t>
  </si>
  <si>
    <t>1/4/2023</t>
  </si>
  <si>
    <t>CASCADE COUNTY JAIL (MONTANA)</t>
  </si>
  <si>
    <t>3800 ULM NORTH FRONTAGE ROAD</t>
  </si>
  <si>
    <t>GREAT FALLS</t>
  </si>
  <si>
    <t>MT</t>
  </si>
  <si>
    <t>3/18/2023</t>
  </si>
  <si>
    <t>MCCLELLAN COUNTY JAIL</t>
  </si>
  <si>
    <t>501 WASHINGTON AVENUE</t>
  </si>
  <si>
    <t>WACO</t>
  </si>
  <si>
    <t>2/5/2009</t>
  </si>
  <si>
    <t>GRAYSON COUNTY JAIL</t>
  </si>
  <si>
    <t>320 SHAW STATION ROAD</t>
  </si>
  <si>
    <t>LEITCHFIELD</t>
  </si>
  <si>
    <t>8/19/2021</t>
  </si>
  <si>
    <t>12/30/2022</t>
  </si>
  <si>
    <t>CHITTENDEN REGIONAL CORRECTIONAL FACILITY</t>
  </si>
  <si>
    <t>7 FARRELL STREET</t>
  </si>
  <si>
    <t>SOUTH BURLINGTON</t>
  </si>
  <si>
    <t>1/31/2023</t>
  </si>
  <si>
    <t>12/7/2021</t>
  </si>
  <si>
    <t>10/30/2021</t>
  </si>
  <si>
    <t>BELL COUNTY JAIL</t>
  </si>
  <si>
    <t>111 W. CENTRAL</t>
  </si>
  <si>
    <t>BELTON</t>
  </si>
  <si>
    <t>[1] (STFRCTX) SOUTH TEXAS FAMILY RESIDENTIAL CENTER houses single adults and no longer house family units as of 12/11/21.</t>
  </si>
  <si>
    <t>[2] (KRNRCTX) KARNES COUNTY IMMIGRATION PROCESSING CENTER houses single adults and no longer house family units as of 11/10/21.</t>
  </si>
  <si>
    <t>*Blank space in the ODO inspection sections denote no inspection completed as of the date of the report.</t>
  </si>
  <si>
    <t xml:space="preserve">Lexington Failure:  This is a USMS contracted facility that had a Special Review conduct by ODO and receives a rating for “ information purpose only ”.  It does NOT count against the Performance Measure. </t>
  </si>
  <si>
    <t>ODO inspections are conducted on a semi-annual basis. The mid year inspection does not result in a final rating. ODO Inspection End Date is the date the final report was issued.</t>
  </si>
  <si>
    <t>ICE DETENTION DATA, FY2023</t>
  </si>
  <si>
    <t xml:space="preserve">ICE Currently Detained by Processing Disposition and Detention Facility Type: </t>
  </si>
  <si>
    <t>Average Time from USCIS Fear Decision Service Date to ICE Release (In Days)</t>
  </si>
  <si>
    <t>Noncitizens with USCIS-Established Fear Decisions in an ICE Detention Facility by Facility Type</t>
  </si>
  <si>
    <t>Processing Disposition</t>
  </si>
  <si>
    <t>FSC</t>
  </si>
  <si>
    <t>Adult</t>
  </si>
  <si>
    <t>ICE Release Fiscal Year</t>
  </si>
  <si>
    <t>Detention Facility Type</t>
  </si>
  <si>
    <t>Total Detained</t>
  </si>
  <si>
    <t>FY2023</t>
  </si>
  <si>
    <t>Expedited Removal (I-860)</t>
  </si>
  <si>
    <t>Notice to Appear (I-862)</t>
  </si>
  <si>
    <t>Reinstatement of Deport Order (I-871)</t>
  </si>
  <si>
    <t>Other</t>
  </si>
  <si>
    <t>ICE Currently Detained by Criminality and Arresting Agency</t>
  </si>
  <si>
    <t>ICE Initial Book-Ins by Arresting Agency and Month: FY2023</t>
  </si>
  <si>
    <t>Criminality</t>
  </si>
  <si>
    <t>Percent ICE</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</si>
  <si>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</si>
  <si>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</si>
  <si>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</si>
  <si>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</si>
  <si>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</si>
  <si>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</si>
  <si>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</si>
  <si>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</si>
  <si>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</si>
  <si>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</si>
  <si>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</si>
  <si>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</si>
  <si>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</si>
  <si>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</si>
  <si>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</si>
  <si>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</si>
  <si>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</si>
  <si>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</si>
  <si>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FY2023</t>
  </si>
  <si>
    <t>ICE Final Releases by Facility Type: FY2023</t>
  </si>
  <si>
    <t>ICE Removals: FY2023</t>
  </si>
  <si>
    <t>Facility Type</t>
  </si>
  <si>
    <t>Removals</t>
  </si>
  <si>
    <t>Removals with a FSC Detention</t>
  </si>
  <si>
    <t>ICE Final Releases by Release Reason, Month and Criminality: FY2023</t>
  </si>
  <si>
    <t>Release Reason</t>
  </si>
  <si>
    <t>Bonded Out</t>
  </si>
  <si>
    <t>Bond Set by ICE</t>
  </si>
  <si>
    <t>Bond Set by IJ</t>
  </si>
  <si>
    <t>Paroled</t>
  </si>
  <si>
    <t>ICE Average Daily Population by Arresting Agency, Month and Criminality: FY2023</t>
  </si>
  <si>
    <t>FY Overall</t>
  </si>
  <si>
    <t>CBP Average</t>
  </si>
  <si>
    <t xml:space="preserve">ICE Average  </t>
  </si>
  <si>
    <t xml:space="preserve">Average </t>
  </si>
  <si>
    <t>ICE Average Length of Stay by Arresting Agency, Month and Criminality: FY2023</t>
  </si>
  <si>
    <t>ICE Average Daily Population by Facility Type and Month: FY2023</t>
  </si>
  <si>
    <t>ICE Average Length of Stay by Facility Type and Month: FY2023</t>
  </si>
  <si>
    <t>ICE Average Length of Stay Adult Facility Type by Month and Arresting Agency: FY2023</t>
  </si>
  <si>
    <t>Arresting Agency</t>
  </si>
  <si>
    <t>Individuals with Positive Credible Fear Determination Parole Requested: FY2021 - FY2023</t>
  </si>
  <si>
    <t>Fiscal Year</t>
  </si>
  <si>
    <t>FY2022</t>
  </si>
  <si>
    <t>FY2021</t>
  </si>
  <si>
    <t>Individuals with Positive Credible Fear Determination Parole Status: FY2021 - FY2023</t>
  </si>
  <si>
    <t>Parole Status</t>
  </si>
  <si>
    <t>Parole Granted</t>
  </si>
  <si>
    <t>Parole Denied</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</si>
  <si>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</si>
  <si>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</si>
  <si>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</si>
  <si>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</si>
  <si>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</si>
  <si>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</si>
  <si>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</si>
  <si>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</si>
  <si>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</si>
  <si>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</si>
  <si>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</si>
  <si>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</si>
  <si>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</si>
  <si>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</si>
  <si>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</si>
  <si>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mid</t>
  </si>
  <si>
    <t>Adult Facility Individuals</t>
  </si>
  <si>
    <t>FSC Facility Individuals</t>
  </si>
  <si>
    <t>Single Adults with a Positive Fear Determination Still in Custody</t>
  </si>
  <si>
    <t>Family Units with a Positive Fear Determination Still in Custody</t>
  </si>
  <si>
    <t>Detainees</t>
  </si>
  <si>
    <t>0-180 Days</t>
  </si>
  <si>
    <t>181-365 Days</t>
  </si>
  <si>
    <t>366-730 Days</t>
  </si>
  <si>
    <t>More than 730 Days</t>
  </si>
  <si>
    <t>FY2023 Bonded Out Releases Count and ALOS - Prior 12 months plus Current Month</t>
  </si>
  <si>
    <t>Total ICE Final Releases</t>
  </si>
  <si>
    <t>ICE Final Releases with Bond Posted</t>
  </si>
  <si>
    <t>Bond Posted Releases (%)</t>
  </si>
  <si>
    <t>Average Bond Amount ($)</t>
  </si>
  <si>
    <t>ALOS (Days)</t>
  </si>
  <si>
    <t xml:space="preserve">The data contained within this Semiannual page has been refreshed for the United States Armed Forces, United States Citizens, Parents of United States Citizens, and Temporary Protective Status Countries tables for FY2023 YTD. These tables will not be updated until the end of the fiscal year. </t>
  </si>
  <si>
    <t>United States Armed Forces Noncitizen Arrests FY2018 - FY2023 YTD</t>
  </si>
  <si>
    <t>Arrests</t>
  </si>
  <si>
    <t>FY2018</t>
  </si>
  <si>
    <t>FY2019</t>
  </si>
  <si>
    <t>FY2020</t>
  </si>
  <si>
    <t xml:space="preserve">FY2022 </t>
  </si>
  <si>
    <t>United States Armed Forces Noncitizen Bookins FY2018 - FY2023 YTD</t>
  </si>
  <si>
    <t>Bookins</t>
  </si>
  <si>
    <t>United States Armed Forces Noncitizen Removals FY2018 - FY2023 YTD</t>
  </si>
  <si>
    <t>United States Citizen Arrests FY2018 - FY2023 YTD</t>
  </si>
  <si>
    <t>United States Citizens Bookins FY2018 - FY2023 YTD</t>
  </si>
  <si>
    <t>United States Citizens Removals FY2018 - FY2023 YTD</t>
  </si>
  <si>
    <t>Parents of USC Arrests FY2018 - FY2023 YTD</t>
  </si>
  <si>
    <t>Parents of USC Bookins FY2018 - FY2023 YTD</t>
  </si>
  <si>
    <t>Parents of USC Removals FY2018 - FY2023 YTD</t>
  </si>
  <si>
    <t>Temporary Protected Status Countries Arrests FY2018 - FY2023 YTD</t>
  </si>
  <si>
    <t>Citizenship Country</t>
  </si>
  <si>
    <t>Afghanistan</t>
  </si>
  <si>
    <t>Burma (Myanmar)</t>
  </si>
  <si>
    <t>Cameroon</t>
  </si>
  <si>
    <t>El Salvador</t>
  </si>
  <si>
    <t>Ethiopia</t>
  </si>
  <si>
    <t>Haiti</t>
  </si>
  <si>
    <t>Honduras</t>
  </si>
  <si>
    <t>Nepal</t>
  </si>
  <si>
    <t>Nicaragua</t>
  </si>
  <si>
    <t>Somalia</t>
  </si>
  <si>
    <t>South Sudan</t>
  </si>
  <si>
    <t>Sudan</t>
  </si>
  <si>
    <t>Syria</t>
  </si>
  <si>
    <t>Ukraine</t>
  </si>
  <si>
    <t>Venezuela</t>
  </si>
  <si>
    <t>Yemen</t>
  </si>
  <si>
    <t>Temporary Protected Status Countries Bookins FY2018 - FY2023 YTD</t>
  </si>
  <si>
    <t>Temporary Protected Status Countries Removals FY2018 - FY2023 YTD</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</si>
  <si>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</si>
  <si>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Average Daily Population and ICE Average Length of Stay</t>
  </si>
  <si>
    <t>FY2023 ICE Detention data are updated through 07/29/2023 (IIDS v.2.0 run date 07/31/2023; EID as of 07/29/2023).</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</si>
  <si>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</si>
  <si>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</si>
  <si>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</si>
  <si>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FY2023 ICE Final Releases</t>
  </si>
  <si>
    <t>FY2023 ICE Final Releases data are updated through 07/29/2023 (IIDS v.2.0 run date 07/31/2023; EID as of 07/29/2023).</t>
  </si>
  <si>
    <t>An ICE Final Release is defined as a Final Bookout that reflects  one of the following release reasons:   Bonded Out, Order of Recognizance, Order of Supervision or Paroled.  All Case Statuses are included.</t>
  </si>
  <si>
    <t>A Non-Citizen may have multiple releases; only the most recent release is included in this report.</t>
  </si>
  <si>
    <t>FY2023 ICE Removals</t>
  </si>
  <si>
    <t>FY2023 ICE Removals data are updated through 07/29/2023 (IIDS v.2.0 run date 07/31/2023; EID as of 07/29/2023).</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</si>
  <si>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</si>
  <si>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ICE Departures include aliens processed for Expedited Removal (ER) or Voluntary Return (VR) that are turned over to ERO for detention. As of May 12, 2023, noncitizens processed for ER that were turned over from Border Patrol to ICE for removal via ICE Air are also included. Noncitizens processed for ER and not detained by ERO or VR after June 1, 2013 and not detained by ERO are primarily processed by Border Patrol.</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</si>
  <si>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</si>
  <si>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National Docket data are a snapshot as of  07/30/2023 (IIDS v.2.0 run date 07/31/2023; EID as of 07/30/2023).</t>
  </si>
  <si>
    <t>Processing dispositions of Other may include, but are not limited to, Non Citizens processed under Administrative Removal, Visa Waiver Program Removal, Stowaway or Crewmember.</t>
  </si>
  <si>
    <t>FY2023 ICE Initial Book-Ins</t>
  </si>
  <si>
    <t>FY2023 ICE Book-ins data is updated through 07/29/2023 (IIDS v.2.0 run date 07/31/2023; EID as of 07/29/2023).</t>
  </si>
  <si>
    <t>USCIS Average Time from USCIS Fear Decision Service Date to ICE Release (In Days) &amp; Non-Citizens with USCIS-Established Fear Decisions in an ICE Detention Facility</t>
  </si>
  <si>
    <t>Non Citizens Currently in ICE Detention Facilities data are a snapshot as 07/30/2023 (IIDS v.2.0 run date 07/31/2023; EID as of 07/30/2023).</t>
  </si>
  <si>
    <t>USCIS provided data containing APSO (Asylum Pre Screening Officer) cases clocked during FY2020 - FY2023. Data were received on 07/31/2023.</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</si>
  <si>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</si>
  <si>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 Non-Citizens Fear Screening Determination cannot be confirmed as directly related to an ICE Detention Stay, even if the USCIS Decision Service Date falls within the ICE Detention Stay.</t>
  </si>
  <si>
    <t>Of the 268,537 records in the USCIS provided data, the breakdown of the fear screening determinations is as follows; 136,452 positive fear screening determinations, 76,809 negative fear screening determinations and 55,276 without an identified determination. Of the 136,452 with positive fear screening determinations; 94,389 have Persecution Claim Established and 42,063 have Torture Claim Established.</t>
  </si>
  <si>
    <t>Non Citizens Currently in ICE Detention Facilities and the Average Time from USCIS Fear Decision Service Date to ICE Release include detentions not associated with a removal case.</t>
  </si>
  <si>
    <t>The data provided by USCIS contains multiple records for some Alien File Numbers. There are 268,537 unique fear determinations and 12,982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</si>
  <si>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Non-Citizen was released from ICE Custody. </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</si>
  <si>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</si>
  <si>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</si>
  <si>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The four categories the ICLOS and Detainees tab is broken out by are
• Adult Facility Individuals
o Anyone who is in an adult facility and does not have a positive fear determination at the date of the snapshot
• FRC Facility Individuals
o Anyone who is in a family facility and does not have a positive fear determination at the date of the snapshot
• Single Adults with a Positive Fear determination still in custody
o Anyone who is in an adult facility and has a positive fear determination at the date of the snapshot
• Family Units with a Positive Fear determination still in custody
o Anyone who is in a family facility and has a positive fear determination at the date of the snapshot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</si>
  <si>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 xml:space="preserve">The mid for each month corresponds to the 15th of the month and end corresponds to the last day of the month. </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</si>
  <si>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</si>
  <si>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ICE ICLOS and Detainees Data are updated through 07/31/2023 (IIDS v.2.0 run date 08/01/2023; EID as of 07/31/2023).</t>
  </si>
  <si>
    <t>Monthly Bond Statistics</t>
  </si>
  <si>
    <t>An ICE Final Release is defined as a Final Bookout that reflects one of the following release reasons: Bonded Out, Order of Recognizance, Order of Supervision, Paroled, or Prosecutorial Discretion. All Case Statuses are included.</t>
  </si>
  <si>
    <t>BMU provided data containing Bonds Posted cases recorded from 06/01/2022 - 07/31/2023 . Data were received on 08/01/2023.</t>
  </si>
  <si>
    <t xml:space="preserve">Bond Posted Releases (%) is calculated by the sum total count of ICE Final Releases of the noncitizens with bond posted divided by the total count of ICE Final Releases. </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</si>
  <si>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</si>
  <si>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STU determines Bonded Out releases by Release Reason entered and Detention Book Out Date. BMU data uses the Bond Post Date which is not necessarily the same as the Detention Book Out Date.</t>
  </si>
  <si>
    <t>Individuals with Credible Fear Parole</t>
  </si>
  <si>
    <t>FY2023 Encounters data is updated through 07/31/2023 (IIDS v.2.0 run date 08/01/2023; EID as of 07/31/2023).</t>
  </si>
  <si>
    <t>Parole requested and parole granted dates are based on the Case Action Decision Date contained in the system of record.</t>
  </si>
  <si>
    <t>Parole granted is defined as Agency-based case action jurisdiction and case decision is "Granted".</t>
  </si>
  <si>
    <t>Parole denied is defined as Agency-based case action jurisdiction and case decision is "Denied".</t>
  </si>
  <si>
    <t>Parole decisions may not be in the same month as parole requested.</t>
  </si>
  <si>
    <t>Semiannual Arrests, Bookins and Removals</t>
  </si>
  <si>
    <t>For United States Armed Forces tables:</t>
  </si>
  <si>
    <t>FY2023 ICE Arrests data are updated through 03/31/2022 (IIDS v.2.0 run date 04/25/2023; EID as of 04/24/2023).</t>
  </si>
  <si>
    <t>FY2023 ICE Detention data are updated through 03/31/2022 (IIDS v.2.0 run date 04/25/2023; EID as of 04/24/2023).</t>
  </si>
  <si>
    <t>FY2023 ICE Removals data are updated through 03/31/2022 (IIDS v.2.0 run date 04/25/2023; EID as of 04/24/2023).</t>
  </si>
  <si>
    <t>FY2018-FY2022 data are historical and remain static.</t>
  </si>
  <si>
    <t>For United States Citizens tables:</t>
  </si>
  <si>
    <t>FY2023  ICE Removals data are updated through 03/31/2022 (IIDS v.2.0 run date 04/25/2023; EID as of 04/24/2023).</t>
  </si>
  <si>
    <t>For Parents of United States Citizens tables:</t>
  </si>
  <si>
    <t>For Temporary Protected Status Countries tables:</t>
  </si>
  <si>
    <t>FY2023 ICE Arrests data are updated through 09/30/2022 (IIDS v.2.0 run date10/05/2022; EID as of 10/04/2022).</t>
  </si>
  <si>
    <t>FY2023 ICE Detention data are updated through 09/30/2022 (IIDS v.2.0 run date10/05/2022; EID as of 10/04/2022).</t>
  </si>
  <si>
    <t>FY2023 ICE Removals data are updated through 09/30/2022 (IIDS v.2.0 run date10/05/2022; EID as of 10/04/2022).</t>
  </si>
  <si>
    <t xml:space="preserve">FY2018- 2022 data are historical and remain static. </t>
  </si>
  <si>
    <t>USC Arrests, Booking and Removals stats are pulled based on administrative enforcement actions executed by ERO Officers.</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</si>
  <si>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</si>
  <si>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</si>
  <si>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</si>
  <si>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</si>
  <si>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</si>
  <si>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</si>
  <si>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</si>
  <si>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</si>
  <si>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 xml:space="preserve">Veteran Status flag implemented during FY2021. Prior years required manual input by the officers in the database. </t>
  </si>
  <si>
    <t>TPS Countries</t>
  </si>
  <si>
    <t>Burma (Myanmar) designated TPS as of 05/25/2021. Arrests, Bookins, and Removals reported are since the designation date.</t>
  </si>
  <si>
    <t>Haiti designated TPS as of 08/03/2021. Arrests, Bookins, and Removals reported are since the designation date.</t>
  </si>
  <si>
    <t>Venezuela designated TPS as of 03/09/2021. Arrests, Bookins, and Removals for Burma reported are since the designation date.</t>
  </si>
  <si>
    <t>Afghanistan designated TPS as of 05/20/2022. Arrests, Bookins, and Removals for Burma reported are since the designation date.</t>
  </si>
  <si>
    <t>Cameroon designated TPS as of 06/07/2022. Arrests, Bookins, and Removals reported are since the designation date.</t>
  </si>
  <si>
    <t>Ethiopia designated TPS as of 12/12/2022. Arrests, Bookins, and Removals reported are since the designation date.</t>
  </si>
  <si>
    <t>Ukraine designated TPS as of 04/19/2022. Arrests, Bookins, and Removals for Burma reported are since the designation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</si>
</sst>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0_);_(* \(#,##0.0\);_(* &quot;-&quot;_);_(@_)"/>
    <numFmt numFmtId="167" formatCode="#,##0.0"/>
    <numFmt numFmtId="168" formatCode="&quot;$&quot;#,##0.00"/>
    <numFmt numFmtId="169" formatCode="0.0%"/>
    <numFmt numFmtId="170" formatCode="0.0"/>
    <numFmt numFmtId="171" formatCode="_(* #,##0.0_);_(* \(#,##0.0\);_(* &quot;-&quot;?_);_(@_)"/>
    <numFmt numFmtId="172" formatCode="#,##0.0_);\(#,##0.0\)"/>
    <numFmt numFmtId="173" formatCode="mmm\-yyyy"/>
    <numFmt numFmtId="174" formatCode="_(* #,##0_);_(* \(#,##0\);_(* &quot;-&quot;?_);_(@_)"/>
  </numFmts>
  <fonts count="47" x14ac:knownFonts="1">
    <font>
      <sz val="11"/>
      <color theme="1"/>
      <name val="Calibri"/>
      <family val="2"/>
      <scheme val="minor"/>
    </font>
    <font>
      <sz val="11"/>
      <color theme="1"/>
      <name val="Calibri"/>
      <family val="2"/>
      <scheme val="minor"/>
    </font>
    <font>
      <sz val="9"/>
      <color theme="1"/>
      <name val="Calibri"/>
      <family val="2"/>
      <scheme val="minor"/>
    </font>
    <font>
      <sz val="12"/>
      <color theme="1"/>
      <name val="Times New Roman"/>
      <family val="2"/>
    </font>
    <font>
      <sz val="10"/>
      <name val="Arial"/>
      <family val="2"/>
    </font>
    <font>
      <b/>
      <sz val="12"/>
      <color indexed="18"/>
      <name val="Times New Roman"/>
      <family val="1"/>
    </font>
    <font>
      <sz val="12"/>
      <color theme="1"/>
      <name val="Times New Roman"/>
      <family val="1"/>
    </font>
    <font>
      <sz val="14"/>
      <color theme="0"/>
      <name val="Times New Roman"/>
      <family val="1"/>
    </font>
    <font>
      <b/>
      <sz val="9"/>
      <color theme="1"/>
      <name val="Calibri"/>
      <family val="2"/>
      <scheme val="minor"/>
    </font>
    <font>
      <sz val="10"/>
      <color indexed="72"/>
      <name val="MS Sans Serif"/>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2"/>
      <color theme="4" tint="-0.499984740745262"/>
      <name val="Calibri"/>
      <family val="2"/>
      <scheme val="minor"/>
    </font>
    <font>
      <b/>
      <sz val="12"/>
      <color rgb="FFFF0000"/>
      <name val="Times New Roman"/>
      <family val="1"/>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sz val="10"/>
      <color rgb="FF000000"/>
      <name val="Arial"/>
      <family val="2"/>
    </font>
    <font>
      <b/>
      <sz val="11"/>
      <color theme="0"/>
      <name val="Calibri"/>
      <family val="2"/>
      <scheme val="minor"/>
    </font>
    <font>
      <b/>
      <sz val="11"/>
      <color theme="1"/>
      <name val="Calibri"/>
      <family val="2"/>
      <scheme val="minor"/>
    </font>
    <font>
      <sz val="8"/>
      <color theme="1"/>
      <name val="Calibri"/>
      <family val="2"/>
      <scheme val="minor"/>
    </font>
    <font>
      <sz val="11"/>
      <name val="Calibri"/>
      <family val="2"/>
      <scheme val="minor"/>
    </font>
    <font>
      <i/>
      <sz val="11"/>
      <color theme="1"/>
      <name val="Calibri"/>
      <family val="2"/>
      <scheme val="minor"/>
    </font>
    <font>
      <b/>
      <sz val="11"/>
      <color rgb="FF000000"/>
      <name val="Calibri"/>
      <family val="2"/>
      <scheme val="minor"/>
    </font>
    <font>
      <sz val="11"/>
      <color rgb="FF000000"/>
      <name val="Calibri"/>
      <family val="2"/>
      <scheme val="minor"/>
    </font>
    <font>
      <b/>
      <sz val="12"/>
      <color theme="4" tint="-0.499984740745262"/>
      <name val="Times New Roman"/>
      <family val="1"/>
    </font>
    <font>
      <b/>
      <sz val="12"/>
      <color theme="3" tint="-0.499984740745262"/>
      <name val="Times New Roman"/>
      <family val="1"/>
    </font>
    <font>
      <vertAlign val="superscript"/>
      <sz val="12"/>
      <name val="Times New Roman"/>
      <family val="1"/>
    </font>
    <font>
      <sz val="12"/>
      <color rgb="FFFF0000"/>
      <name val="Times New Roman"/>
      <family val="1"/>
    </font>
    <font>
      <b/>
      <sz val="18"/>
      <color theme="3" tint="-0.499984740745262"/>
      <name val="Calibri"/>
      <family val="2"/>
      <scheme val="minor"/>
    </font>
    <font>
      <b/>
      <sz val="9"/>
      <color theme="0"/>
      <name val="Times New Roman"/>
      <family val="1"/>
    </font>
    <font>
      <b/>
      <sz val="9"/>
      <color theme="1"/>
      <name val="Times New Roman"/>
      <family val="1"/>
    </font>
    <font>
      <b/>
      <i/>
      <sz val="9"/>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4"/>
      <color theme="1"/>
      <name val="Times New Roman"/>
      <family val="1"/>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D9E1F2"/>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1" tint="0.24994659260841701"/>
      </left>
      <right style="thin">
        <color theme="1" tint="0.24994659260841701"/>
      </right>
      <top style="thin">
        <color theme="1" tint="0.24994659260841701"/>
      </top>
      <bottom style="double">
        <color theme="1" tint="0.24994659260841701"/>
      </bottom>
      <diagonal/>
    </border>
    <border>
      <left/>
      <right style="thin">
        <color theme="1" tint="0.24994659260841701"/>
      </right>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diagonal/>
    </border>
    <border>
      <left/>
      <right style="thin">
        <color indexed="64"/>
      </right>
      <top style="double">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diagonal/>
    </border>
  </borders>
  <cellStyleXfs count="8">
    <xf numFmtId="0" fontId="0" fillId="0" borderId="0"/>
    <xf numFmtId="43" fontId="1" fillId="0" borderId="0" applyFont="0" applyFill="0" applyBorder="0" applyAlignment="0" applyProtection="0"/>
    <xf numFmtId="0" fontId="3" fillId="0" borderId="0"/>
    <xf numFmtId="0" fontId="4" fillId="0" borderId="0"/>
    <xf numFmtId="0" fontId="9" fillId="0" borderId="0"/>
    <xf numFmtId="9" fontId="1" fillId="0" borderId="0" applyFont="0" applyFill="0" applyBorder="0" applyAlignment="0" applyProtection="0"/>
    <xf numFmtId="0" fontId="27" fillId="0" borderId="0"/>
    <xf numFmtId="44" fontId="1" fillId="0" borderId="0" applyFont="0" applyFill="0" applyBorder="0" applyAlignment="0" applyProtection="0"/>
  </cellStyleXfs>
  <cellXfs count="459">
    <xf numFmtId="0" fontId="0" fillId="0" borderId="0" xfId="0"/>
    <xf numFmtId="0" fontId="0" fillId="0" borderId="0" xfId="0" applyAlignment="1">
      <alignment horizontal="left" vertical="top"/>
    </xf>
    <xf numFmtId="0" fontId="4" fillId="0" borderId="0" xfId="4" applyFont="1" applyAlignment="1">
      <alignment horizontal="left" vertical="center"/>
    </xf>
    <xf numFmtId="0" fontId="5" fillId="6" borderId="0" xfId="3" applyFont="1" applyFill="1" applyAlignment="1">
      <alignment vertical="center" wrapText="1"/>
    </xf>
    <xf numFmtId="0" fontId="13" fillId="0" borderId="1" xfId="0" applyFont="1" applyBorder="1" applyAlignment="1">
      <alignment vertical="center"/>
    </xf>
    <xf numFmtId="0" fontId="12" fillId="7" borderId="1" xfId="0" applyFont="1" applyFill="1" applyBorder="1" applyAlignment="1">
      <alignment vertical="center"/>
    </xf>
    <xf numFmtId="3" fontId="13" fillId="0" borderId="1" xfId="0" applyNumberFormat="1" applyFont="1" applyBorder="1" applyAlignment="1">
      <alignment vertical="center"/>
    </xf>
    <xf numFmtId="3" fontId="12" fillId="7" borderId="1" xfId="0" applyNumberFormat="1" applyFont="1" applyFill="1" applyBorder="1" applyAlignment="1">
      <alignment vertical="center"/>
    </xf>
    <xf numFmtId="0" fontId="16" fillId="6" borderId="8" xfId="3" applyFont="1" applyFill="1" applyBorder="1" applyAlignment="1">
      <alignment vertical="center" wrapText="1"/>
    </xf>
    <xf numFmtId="0" fontId="21" fillId="6" borderId="5" xfId="3" applyFont="1" applyFill="1" applyBorder="1" applyAlignment="1">
      <alignment vertical="center" wrapText="1"/>
    </xf>
    <xf numFmtId="0" fontId="20" fillId="5" borderId="0" xfId="2" applyFont="1" applyFill="1" applyAlignment="1">
      <alignment vertical="top"/>
    </xf>
    <xf numFmtId="0" fontId="15" fillId="3" borderId="1" xfId="0" applyFont="1" applyFill="1" applyBorder="1" applyAlignment="1">
      <alignment horizontal="center" vertical="center" wrapText="1"/>
    </xf>
    <xf numFmtId="0" fontId="8" fillId="2" borderId="0" xfId="0" applyFont="1" applyFill="1" applyAlignment="1">
      <alignment horizontal="left" vertical="center" wrapText="1"/>
    </xf>
    <xf numFmtId="0" fontId="0" fillId="0" borderId="6" xfId="0" applyBorder="1"/>
    <xf numFmtId="3" fontId="0" fillId="0" borderId="0" xfId="0" applyNumberFormat="1"/>
    <xf numFmtId="0" fontId="7" fillId="3" borderId="9" xfId="0" applyFont="1" applyFill="1" applyBorder="1" applyAlignment="1">
      <alignment horizontal="left" vertical="top" wrapText="1"/>
    </xf>
    <xf numFmtId="0" fontId="7" fillId="3" borderId="10" xfId="0" applyFont="1" applyFill="1" applyBorder="1" applyAlignment="1">
      <alignment horizontal="left" vertical="top" wrapText="1"/>
    </xf>
    <xf numFmtId="0" fontId="6" fillId="0" borderId="4" xfId="0" applyFont="1" applyBorder="1" applyAlignment="1">
      <alignment horizontal="left" vertical="top" wrapText="1"/>
    </xf>
    <xf numFmtId="0" fontId="6" fillId="0" borderId="11" xfId="0" applyFont="1" applyBorder="1" applyAlignment="1">
      <alignment horizontal="left" vertical="top" wrapText="1"/>
    </xf>
    <xf numFmtId="0" fontId="6" fillId="2" borderId="11" xfId="0" applyFont="1" applyFill="1" applyBorder="1" applyAlignment="1">
      <alignment horizontal="left" vertical="top" wrapText="1"/>
    </xf>
    <xf numFmtId="49" fontId="26" fillId="2" borderId="11" xfId="0" applyNumberFormat="1" applyFont="1" applyFill="1" applyBorder="1" applyAlignment="1">
      <alignment vertical="top" wrapText="1"/>
    </xf>
    <xf numFmtId="49" fontId="26" fillId="0" borderId="11" xfId="0" applyNumberFormat="1" applyFont="1" applyBorder="1" applyAlignment="1">
      <alignment vertical="top" wrapText="1"/>
    </xf>
    <xf numFmtId="0" fontId="14" fillId="8" borderId="1" xfId="0" applyFont="1" applyFill="1" applyBorder="1" applyAlignment="1">
      <alignment horizontal="left" vertical="top"/>
    </xf>
    <xf numFmtId="168" fontId="13" fillId="0" borderId="1" xfId="7" applyNumberFormat="1" applyFont="1" applyBorder="1" applyAlignment="1">
      <alignment vertical="center"/>
    </xf>
    <xf numFmtId="168" fontId="12" fillId="7" borderId="1" xfId="7" applyNumberFormat="1" applyFont="1" applyFill="1" applyBorder="1" applyAlignment="1">
      <alignment vertical="center"/>
    </xf>
    <xf numFmtId="0" fontId="0" fillId="0" borderId="0" xfId="0" applyAlignment="1">
      <alignment horizontal="left"/>
    </xf>
    <xf numFmtId="0" fontId="23" fillId="3" borderId="15" xfId="0" applyFont="1" applyFill="1" applyBorder="1" applyAlignment="1">
      <alignment horizontal="center" vertical="center" wrapText="1"/>
    </xf>
    <xf numFmtId="0" fontId="24" fillId="4" borderId="15" xfId="0" applyFont="1" applyFill="1" applyBorder="1"/>
    <xf numFmtId="41" fontId="25" fillId="4" borderId="15" xfId="0" applyNumberFormat="1" applyFont="1" applyFill="1" applyBorder="1" applyAlignment="1">
      <alignment horizontal="center"/>
    </xf>
    <xf numFmtId="166" fontId="25" fillId="4" borderId="15" xfId="0" applyNumberFormat="1" applyFont="1" applyFill="1" applyBorder="1" applyAlignment="1">
      <alignment horizontal="center"/>
    </xf>
    <xf numFmtId="0" fontId="6" fillId="0" borderId="15" xfId="0" applyFont="1" applyBorder="1" applyAlignment="1">
      <alignment horizontal="left" indent="1"/>
    </xf>
    <xf numFmtId="3" fontId="6" fillId="0" borderId="15" xfId="0" applyNumberFormat="1" applyFont="1" applyBorder="1"/>
    <xf numFmtId="167" fontId="6" fillId="0" borderId="15" xfId="0" applyNumberFormat="1" applyFont="1" applyBorder="1"/>
    <xf numFmtId="0" fontId="24" fillId="9" borderId="15" xfId="0" applyFont="1" applyFill="1" applyBorder="1" applyAlignment="1">
      <alignment vertical="center"/>
    </xf>
    <xf numFmtId="3" fontId="24" fillId="9" borderId="15" xfId="0" applyNumberFormat="1" applyFont="1" applyFill="1" applyBorder="1" applyAlignment="1">
      <alignment vertical="center"/>
    </xf>
    <xf numFmtId="167" fontId="24" fillId="9" borderId="15" xfId="0" applyNumberFormat="1" applyFont="1" applyFill="1" applyBorder="1" applyAlignment="1">
      <alignment vertical="center"/>
    </xf>
    <xf numFmtId="169" fontId="0" fillId="0" borderId="1" xfId="5" applyNumberFormat="1" applyFont="1" applyBorder="1" applyAlignment="1">
      <alignment horizontal="right"/>
    </xf>
    <xf numFmtId="0" fontId="28" fillId="8" borderId="1" xfId="0" applyFont="1" applyFill="1" applyBorder="1" applyAlignment="1">
      <alignment horizontal="left"/>
    </xf>
    <xf numFmtId="0" fontId="0" fillId="0" borderId="1" xfId="0" applyBorder="1" applyAlignment="1">
      <alignment horizontal="left"/>
    </xf>
    <xf numFmtId="3" fontId="0" fillId="0" borderId="1" xfId="0" applyNumberFormat="1" applyBorder="1"/>
    <xf numFmtId="168" fontId="0" fillId="0" borderId="1" xfId="0" applyNumberFormat="1" applyBorder="1"/>
    <xf numFmtId="169" fontId="1" fillId="0" borderId="1" xfId="5" applyNumberFormat="1" applyFont="1" applyFill="1" applyBorder="1" applyAlignment="1">
      <alignment horizontal="right"/>
    </xf>
    <xf numFmtId="164" fontId="5" fillId="6" borderId="0" xfId="1" applyNumberFormat="1" applyFont="1" applyFill="1" applyBorder="1" applyAlignment="1">
      <alignment vertical="center" wrapText="1"/>
    </xf>
    <xf numFmtId="164" fontId="28" fillId="8" borderId="1" xfId="1" applyNumberFormat="1" applyFont="1" applyFill="1" applyBorder="1" applyAlignment="1">
      <alignment horizontal="left"/>
    </xf>
    <xf numFmtId="164" fontId="0" fillId="0" borderId="1" xfId="1" applyNumberFormat="1" applyFont="1" applyBorder="1" applyAlignment="1">
      <alignment horizontal="right"/>
    </xf>
    <xf numFmtId="164" fontId="0" fillId="0" borderId="1" xfId="1" applyNumberFormat="1" applyFont="1" applyFill="1" applyBorder="1" applyAlignment="1">
      <alignment horizontal="right"/>
    </xf>
    <xf numFmtId="164" fontId="12" fillId="7" borderId="1" xfId="1" applyNumberFormat="1" applyFont="1" applyFill="1" applyBorder="1" applyAlignment="1">
      <alignment vertical="center"/>
    </xf>
    <xf numFmtId="164" fontId="0" fillId="0" borderId="0" xfId="1" applyNumberFormat="1" applyFont="1" applyAlignment="1">
      <alignment horizontal="left"/>
    </xf>
    <xf numFmtId="164" fontId="28" fillId="8" borderId="1" xfId="1" applyNumberFormat="1" applyFont="1" applyFill="1" applyBorder="1" applyAlignment="1">
      <alignment horizontal="right"/>
    </xf>
    <xf numFmtId="164" fontId="18" fillId="2" borderId="0" xfId="1" applyNumberFormat="1" applyFont="1" applyFill="1" applyBorder="1" applyAlignment="1">
      <alignment horizontal="left" vertical="center" wrapText="1"/>
    </xf>
    <xf numFmtId="164" fontId="0" fillId="0" borderId="0" xfId="1" applyNumberFormat="1" applyFont="1"/>
    <xf numFmtId="164" fontId="0" fillId="0" borderId="0" xfId="1" applyNumberFormat="1" applyFont="1" applyBorder="1"/>
    <xf numFmtId="169" fontId="5" fillId="6" borderId="0" xfId="5" applyNumberFormat="1" applyFont="1" applyFill="1" applyBorder="1" applyAlignment="1">
      <alignment vertical="center" wrapText="1"/>
    </xf>
    <xf numFmtId="169" fontId="28" fillId="8" borderId="1" xfId="5" applyNumberFormat="1" applyFont="1" applyFill="1" applyBorder="1" applyAlignment="1">
      <alignment horizontal="left"/>
    </xf>
    <xf numFmtId="169" fontId="12" fillId="7" borderId="1" xfId="5" applyNumberFormat="1" applyFont="1" applyFill="1" applyBorder="1" applyAlignment="1">
      <alignment vertical="center"/>
    </xf>
    <xf numFmtId="169" fontId="0" fillId="0" borderId="0" xfId="5" applyNumberFormat="1" applyFont="1" applyAlignment="1">
      <alignment horizontal="left"/>
    </xf>
    <xf numFmtId="169" fontId="28" fillId="8" borderId="1" xfId="5" applyNumberFormat="1" applyFont="1" applyFill="1" applyBorder="1" applyAlignment="1">
      <alignment horizontal="right"/>
    </xf>
    <xf numFmtId="169" fontId="0" fillId="0" borderId="0" xfId="5" applyNumberFormat="1" applyFont="1"/>
    <xf numFmtId="169" fontId="0" fillId="0" borderId="0" xfId="5" applyNumberFormat="1" applyFont="1" applyBorder="1"/>
    <xf numFmtId="0" fontId="20" fillId="5" borderId="0" xfId="2" applyFont="1" applyFill="1" applyAlignment="1">
      <alignment horizontal="left" vertical="top"/>
    </xf>
    <xf numFmtId="0" fontId="5" fillId="2" borderId="0" xfId="3" applyFont="1" applyFill="1" applyAlignment="1">
      <alignment vertical="center" wrapText="1"/>
    </xf>
    <xf numFmtId="0" fontId="18" fillId="2" borderId="0" xfId="0" applyFont="1" applyFill="1" applyAlignment="1">
      <alignment horizontal="left" vertical="center" wrapText="1"/>
    </xf>
    <xf numFmtId="0" fontId="17" fillId="6" borderId="0" xfId="3" applyFont="1" applyFill="1" applyAlignment="1">
      <alignment vertical="center" wrapText="1"/>
    </xf>
    <xf numFmtId="0" fontId="30" fillId="0" borderId="0" xfId="0" applyFont="1" applyAlignment="1">
      <alignment horizontal="left"/>
    </xf>
    <xf numFmtId="0" fontId="19" fillId="2" borderId="0" xfId="0" applyFont="1" applyFill="1" applyAlignment="1">
      <alignment horizontal="left" vertical="center" wrapText="1"/>
    </xf>
    <xf numFmtId="2" fontId="0" fillId="0" borderId="0" xfId="0" applyNumberFormat="1"/>
    <xf numFmtId="167" fontId="13" fillId="0" borderId="1" xfId="0" applyNumberFormat="1" applyFont="1" applyBorder="1" applyAlignment="1">
      <alignment vertical="center"/>
    </xf>
    <xf numFmtId="167" fontId="0" fillId="0" borderId="1" xfId="0" applyNumberFormat="1" applyBorder="1"/>
    <xf numFmtId="167" fontId="12" fillId="7" borderId="1" xfId="0" applyNumberFormat="1" applyFont="1" applyFill="1" applyBorder="1" applyAlignment="1">
      <alignment vertical="center"/>
    </xf>
    <xf numFmtId="3" fontId="5" fillId="6" borderId="0" xfId="3" applyNumberFormat="1" applyFont="1" applyFill="1" applyAlignment="1">
      <alignment vertical="center" wrapText="1"/>
    </xf>
    <xf numFmtId="3" fontId="30" fillId="0" borderId="0" xfId="0" applyNumberFormat="1" applyFont="1" applyAlignment="1">
      <alignment horizontal="left"/>
    </xf>
    <xf numFmtId="0" fontId="15" fillId="3" borderId="3" xfId="0" applyFont="1" applyFill="1" applyBorder="1" applyAlignment="1">
      <alignment horizontal="center" vertical="center" wrapText="1"/>
    </xf>
    <xf numFmtId="0" fontId="2" fillId="0" borderId="1" xfId="0" applyFont="1" applyBorder="1"/>
    <xf numFmtId="0" fontId="0" fillId="0" borderId="16" xfId="0" applyBorder="1"/>
    <xf numFmtId="164" fontId="2" fillId="5" borderId="1" xfId="1" applyNumberFormat="1" applyFont="1" applyFill="1" applyBorder="1" applyAlignment="1">
      <alignment horizontal="left"/>
    </xf>
    <xf numFmtId="1" fontId="31" fillId="5" borderId="17" xfId="0" applyNumberFormat="1" applyFont="1" applyFill="1" applyBorder="1" applyAlignment="1">
      <alignment vertical="center" wrapText="1"/>
    </xf>
    <xf numFmtId="164" fontId="22" fillId="2" borderId="1" xfId="1" applyNumberFormat="1" applyFont="1" applyFill="1" applyBorder="1" applyAlignment="1">
      <alignment horizontal="right"/>
    </xf>
    <xf numFmtId="1" fontId="0" fillId="0" borderId="18" xfId="0" applyNumberFormat="1" applyBorder="1"/>
    <xf numFmtId="0" fontId="31" fillId="5" borderId="17" xfId="0" applyFont="1" applyFill="1" applyBorder="1" applyAlignment="1">
      <alignment vertical="center" wrapText="1"/>
    </xf>
    <xf numFmtId="0" fontId="32" fillId="0" borderId="18" xfId="0" applyFont="1" applyBorder="1" applyAlignment="1">
      <alignment horizontal="left"/>
    </xf>
    <xf numFmtId="0" fontId="0" fillId="0" borderId="18" xfId="0" applyBorder="1"/>
    <xf numFmtId="0" fontId="32" fillId="0" borderId="0" xfId="0" applyFont="1" applyAlignment="1">
      <alignment horizontal="left"/>
    </xf>
    <xf numFmtId="0" fontId="33" fillId="10" borderId="15" xfId="0" applyFont="1" applyFill="1" applyBorder="1" applyAlignment="1">
      <alignment vertical="center"/>
    </xf>
    <xf numFmtId="0" fontId="33" fillId="10" borderId="19" xfId="0" applyFont="1" applyFill="1" applyBorder="1" applyAlignment="1">
      <alignment vertical="center"/>
    </xf>
    <xf numFmtId="0" fontId="33" fillId="10" borderId="20" xfId="0" applyFont="1" applyFill="1" applyBorder="1" applyAlignment="1">
      <alignment vertical="center"/>
    </xf>
    <xf numFmtId="0" fontId="33" fillId="10" borderId="21" xfId="0" applyFont="1" applyFill="1" applyBorder="1" applyAlignment="1">
      <alignment vertical="center"/>
    </xf>
    <xf numFmtId="0" fontId="0" fillId="0" borderId="0" xfId="0" applyAlignment="1">
      <alignment vertical="center"/>
    </xf>
    <xf numFmtId="0" fontId="33" fillId="10" borderId="21" xfId="0" applyFont="1" applyFill="1" applyBorder="1" applyAlignment="1">
      <alignment vertical="center" wrapText="1"/>
    </xf>
    <xf numFmtId="0" fontId="34" fillId="0" borderId="22" xfId="0" applyFont="1" applyBorder="1" applyAlignment="1">
      <alignment vertical="center"/>
    </xf>
    <xf numFmtId="0" fontId="34" fillId="0" borderId="23" xfId="0" applyFont="1" applyBorder="1" applyAlignment="1">
      <alignment horizontal="right" vertical="center"/>
    </xf>
    <xf numFmtId="0" fontId="34" fillId="0" borderId="22" xfId="0" applyFont="1" applyBorder="1" applyAlignment="1">
      <alignment vertical="center" wrapText="1"/>
    </xf>
    <xf numFmtId="0" fontId="33" fillId="10" borderId="22" xfId="0" applyFont="1" applyFill="1" applyBorder="1" applyAlignment="1">
      <alignment vertical="center"/>
    </xf>
    <xf numFmtId="0" fontId="33" fillId="10" borderId="23" xfId="0" applyFont="1" applyFill="1" applyBorder="1" applyAlignment="1">
      <alignment horizontal="right" vertical="center"/>
    </xf>
    <xf numFmtId="0" fontId="32" fillId="0" borderId="0" xfId="0" applyFont="1" applyAlignment="1">
      <alignment horizontal="left" vertical="center"/>
    </xf>
    <xf numFmtId="0" fontId="33" fillId="0" borderId="6" xfId="0" applyFont="1" applyBorder="1" applyAlignment="1">
      <alignment horizontal="left" vertical="center"/>
    </xf>
    <xf numFmtId="0" fontId="33" fillId="0" borderId="0" xfId="0" applyFont="1" applyAlignment="1">
      <alignment horizontal="left" vertical="center"/>
    </xf>
    <xf numFmtId="2" fontId="34" fillId="0" borderId="23" xfId="0" applyNumberFormat="1" applyFont="1" applyBorder="1" applyAlignment="1">
      <alignment horizontal="right" vertical="center"/>
    </xf>
    <xf numFmtId="0" fontId="0" fillId="0" borderId="6" xfId="0" applyBorder="1" applyAlignment="1">
      <alignment horizontal="left" vertical="top" wrapText="1"/>
    </xf>
    <xf numFmtId="0" fontId="0" fillId="0" borderId="0" xfId="0" applyAlignment="1">
      <alignment horizontal="left" vertical="top" wrapText="1"/>
    </xf>
    <xf numFmtId="0" fontId="31" fillId="0" borderId="0" xfId="0" applyFont="1" applyAlignment="1">
      <alignment horizontal="left" vertical="top" wrapText="1"/>
    </xf>
    <xf numFmtId="2" fontId="33" fillId="10" borderId="23" xfId="0" applyNumberFormat="1" applyFont="1" applyFill="1" applyBorder="1" applyAlignment="1">
      <alignment horizontal="right" vertical="center"/>
    </xf>
    <xf numFmtId="0" fontId="32" fillId="0" borderId="0" xfId="0" applyFont="1"/>
    <xf numFmtId="0" fontId="5" fillId="0" borderId="0" xfId="3" applyFont="1" applyAlignment="1">
      <alignment vertical="center" wrapText="1"/>
    </xf>
    <xf numFmtId="1" fontId="5" fillId="6" borderId="0" xfId="3" applyNumberFormat="1" applyFont="1" applyFill="1" applyAlignment="1">
      <alignment vertical="center" wrapText="1"/>
    </xf>
    <xf numFmtId="14" fontId="5" fillId="0" borderId="0" xfId="3" applyNumberFormat="1" applyFont="1" applyAlignment="1">
      <alignment vertical="center" wrapText="1"/>
    </xf>
    <xf numFmtId="0" fontId="5" fillId="6" borderId="0" xfId="3" applyFont="1" applyFill="1" applyAlignment="1">
      <alignment horizontal="left" vertical="top" wrapText="1"/>
    </xf>
    <xf numFmtId="0" fontId="5" fillId="6" borderId="0" xfId="3" applyFont="1" applyFill="1" applyAlignment="1">
      <alignment horizontal="right" wrapText="1"/>
    </xf>
    <xf numFmtId="14" fontId="5" fillId="6" borderId="0" xfId="3" applyNumberFormat="1" applyFont="1" applyFill="1" applyAlignment="1">
      <alignment horizontal="left" vertical="top" wrapText="1"/>
    </xf>
    <xf numFmtId="14" fontId="5" fillId="6" borderId="0" xfId="3" applyNumberFormat="1" applyFont="1" applyFill="1" applyAlignment="1">
      <alignment horizontal="right" wrapText="1"/>
    </xf>
    <xf numFmtId="0" fontId="6" fillId="0" borderId="0" xfId="0" applyFont="1"/>
    <xf numFmtId="14" fontId="35" fillId="5" borderId="0" xfId="2" applyNumberFormat="1" applyFont="1" applyFill="1" applyAlignment="1">
      <alignment horizontal="right"/>
    </xf>
    <xf numFmtId="0" fontId="23" fillId="3" borderId="1" xfId="4" applyFont="1" applyFill="1" applyBorder="1" applyAlignment="1">
      <alignment vertical="top" wrapText="1"/>
    </xf>
    <xf numFmtId="3" fontId="23" fillId="3" borderId="1" xfId="1" applyNumberFormat="1" applyFont="1" applyFill="1" applyBorder="1" applyAlignment="1">
      <alignment vertical="top" wrapText="1"/>
    </xf>
    <xf numFmtId="0" fontId="23" fillId="3" borderId="5" xfId="4" applyFont="1" applyFill="1" applyBorder="1" applyAlignment="1">
      <alignment horizontal="left" vertical="top" wrapText="1"/>
    </xf>
    <xf numFmtId="0" fontId="23" fillId="3" borderId="5" xfId="4" applyFont="1" applyFill="1" applyBorder="1" applyAlignment="1">
      <alignment vertical="top" wrapText="1"/>
    </xf>
    <xf numFmtId="3" fontId="23" fillId="3" borderId="5" xfId="1" applyNumberFormat="1" applyFont="1" applyFill="1" applyBorder="1" applyAlignment="1">
      <alignment horizontal="left" vertical="top" wrapText="1"/>
    </xf>
    <xf numFmtId="3" fontId="23" fillId="3" borderId="5" xfId="1" applyNumberFormat="1" applyFont="1" applyFill="1" applyBorder="1" applyAlignment="1">
      <alignment vertical="top" wrapText="1"/>
    </xf>
    <xf numFmtId="1" fontId="23" fillId="3" borderId="5" xfId="1" applyNumberFormat="1" applyFont="1" applyFill="1" applyBorder="1" applyAlignment="1">
      <alignment horizontal="left" vertical="top" wrapText="1"/>
    </xf>
    <xf numFmtId="3" fontId="23" fillId="3" borderId="5" xfId="1" applyNumberFormat="1" applyFont="1" applyFill="1" applyBorder="1" applyAlignment="1">
      <alignment horizontal="right" wrapText="1"/>
    </xf>
    <xf numFmtId="14" fontId="23" fillId="3" borderId="5" xfId="1" applyNumberFormat="1" applyFont="1" applyFill="1" applyBorder="1" applyAlignment="1">
      <alignment horizontal="left" vertical="top" wrapText="1"/>
    </xf>
    <xf numFmtId="14" fontId="23" fillId="3" borderId="5" xfId="1" applyNumberFormat="1" applyFont="1" applyFill="1" applyBorder="1" applyAlignment="1">
      <alignment horizontal="right" wrapText="1"/>
    </xf>
    <xf numFmtId="1" fontId="10" fillId="4" borderId="8" xfId="0" applyNumberFormat="1" applyFont="1" applyFill="1" applyBorder="1" applyAlignment="1">
      <alignment horizontal="left" wrapText="1"/>
    </xf>
    <xf numFmtId="1" fontId="10" fillId="4" borderId="8" xfId="4" applyNumberFormat="1" applyFont="1" applyFill="1" applyBorder="1" applyAlignment="1">
      <alignment horizontal="left" wrapText="1"/>
    </xf>
    <xf numFmtId="1" fontId="10" fillId="4" borderId="8" xfId="0" applyNumberFormat="1" applyFont="1" applyFill="1" applyBorder="1" applyAlignment="1">
      <alignment horizontal="left" vertical="top" wrapText="1"/>
    </xf>
    <xf numFmtId="14" fontId="10" fillId="4" borderId="8" xfId="0" applyNumberFormat="1" applyFont="1" applyFill="1" applyBorder="1" applyAlignment="1">
      <alignment vertical="top" wrapText="1"/>
    </xf>
    <xf numFmtId="14" fontId="10" fillId="4" borderId="8" xfId="0" applyNumberFormat="1" applyFont="1" applyFill="1" applyBorder="1" applyAlignment="1">
      <alignment horizontal="right" wrapText="1"/>
    </xf>
    <xf numFmtId="14" fontId="10" fillId="4" borderId="8" xfId="4" applyNumberFormat="1" applyFont="1" applyFill="1" applyBorder="1" applyAlignment="1">
      <alignment horizontal="right" wrapText="1"/>
    </xf>
    <xf numFmtId="0" fontId="26" fillId="0" borderId="3" xfId="0" applyFont="1" applyBorder="1"/>
    <xf numFmtId="0" fontId="26" fillId="0" borderId="1" xfId="0" applyFont="1" applyBorder="1"/>
    <xf numFmtId="1" fontId="26" fillId="0" borderId="1" xfId="0" applyNumberFormat="1" applyFont="1" applyBorder="1"/>
    <xf numFmtId="14" fontId="26" fillId="0" borderId="1" xfId="0" applyNumberFormat="1" applyFont="1" applyBorder="1"/>
    <xf numFmtId="0" fontId="26" fillId="0" borderId="1" xfId="0" applyFont="1" applyBorder="1" applyAlignment="1">
      <alignment horizontal="left" vertical="top"/>
    </xf>
    <xf numFmtId="0" fontId="26" fillId="0" borderId="1" xfId="0" applyFont="1" applyBorder="1" applyAlignment="1">
      <alignment horizontal="right"/>
    </xf>
    <xf numFmtId="14" fontId="26" fillId="0" borderId="1" xfId="0" applyNumberFormat="1" applyFont="1" applyBorder="1" applyAlignment="1">
      <alignment horizontal="right"/>
    </xf>
    <xf numFmtId="0" fontId="26" fillId="0" borderId="3" xfId="0" applyFont="1" applyBorder="1" applyAlignment="1">
      <alignment horizontal="left" vertical="top"/>
    </xf>
    <xf numFmtId="0" fontId="26" fillId="0" borderId="1" xfId="0" applyFont="1" applyBorder="1" applyAlignment="1">
      <alignment horizontal="left"/>
    </xf>
    <xf numFmtId="0" fontId="26" fillId="0" borderId="1" xfId="0" applyFont="1" applyBorder="1" applyAlignment="1">
      <alignment vertical="center"/>
    </xf>
    <xf numFmtId="165" fontId="26" fillId="0" borderId="1" xfId="0" applyNumberFormat="1" applyFont="1" applyBorder="1" applyAlignment="1">
      <alignment vertical="center"/>
    </xf>
    <xf numFmtId="1" fontId="26" fillId="0" borderId="1" xfId="1" applyNumberFormat="1" applyFont="1" applyFill="1" applyBorder="1" applyAlignment="1">
      <alignment vertical="center"/>
    </xf>
    <xf numFmtId="1" fontId="26" fillId="0" borderId="1" xfId="0" applyNumberFormat="1" applyFont="1" applyBorder="1" applyAlignment="1">
      <alignment horizontal="right" vertical="center"/>
    </xf>
    <xf numFmtId="14" fontId="26" fillId="0" borderId="1" xfId="0" applyNumberFormat="1" applyFont="1" applyBorder="1" applyAlignment="1">
      <alignment horizontal="left" vertical="top"/>
    </xf>
    <xf numFmtId="0" fontId="26" fillId="0" borderId="5" xfId="0" applyFont="1" applyBorder="1"/>
    <xf numFmtId="1" fontId="26" fillId="0" borderId="5" xfId="0" applyNumberFormat="1" applyFont="1" applyBorder="1"/>
    <xf numFmtId="0" fontId="26" fillId="0" borderId="5" xfId="0" applyFont="1" applyBorder="1" applyAlignment="1">
      <alignment horizontal="left" vertical="top"/>
    </xf>
    <xf numFmtId="14" fontId="26" fillId="0" borderId="5" xfId="0" applyNumberFormat="1" applyFont="1" applyBorder="1" applyAlignment="1">
      <alignment horizontal="right"/>
    </xf>
    <xf numFmtId="14" fontId="26" fillId="0" borderId="5" xfId="0" applyNumberFormat="1" applyFont="1" applyBorder="1" applyAlignment="1">
      <alignment horizontal="left" vertical="top"/>
    </xf>
    <xf numFmtId="0" fontId="38" fillId="0" borderId="0" xfId="0" applyFont="1"/>
    <xf numFmtId="0" fontId="26" fillId="0" borderId="0" xfId="0" applyFont="1" applyAlignment="1">
      <alignment horizontal="left"/>
    </xf>
    <xf numFmtId="0" fontId="11" fillId="0" borderId="0" xfId="0" applyFont="1" applyAlignment="1">
      <alignment vertical="center"/>
    </xf>
    <xf numFmtId="165" fontId="11" fillId="0" borderId="0" xfId="0" applyNumberFormat="1" applyFont="1" applyAlignment="1">
      <alignment vertical="center"/>
    </xf>
    <xf numFmtId="3" fontId="11" fillId="0" borderId="0" xfId="1" applyNumberFormat="1" applyFont="1" applyFill="1" applyBorder="1" applyAlignment="1">
      <alignment vertical="center"/>
    </xf>
    <xf numFmtId="3" fontId="11" fillId="0" borderId="0" xfId="0" applyNumberFormat="1" applyFont="1" applyAlignment="1">
      <alignment horizontal="right" vertical="center"/>
    </xf>
    <xf numFmtId="3" fontId="6" fillId="0" borderId="0" xfId="0" applyNumberFormat="1" applyFont="1" applyAlignment="1">
      <alignment horizontal="right" vertical="center"/>
    </xf>
    <xf numFmtId="14" fontId="11" fillId="0" borderId="0" xfId="0" applyNumberFormat="1" applyFont="1" applyAlignment="1">
      <alignment vertical="center"/>
    </xf>
    <xf numFmtId="0" fontId="6" fillId="0" borderId="0" xfId="0" applyFont="1" applyAlignment="1">
      <alignment horizontal="left" vertical="top"/>
    </xf>
    <xf numFmtId="0" fontId="11" fillId="0" borderId="0" xfId="0" applyFont="1" applyAlignment="1">
      <alignment horizontal="right"/>
    </xf>
    <xf numFmtId="14" fontId="6" fillId="0" borderId="0" xfId="0" applyNumberFormat="1" applyFont="1" applyAlignment="1">
      <alignment horizontal="left" vertical="top"/>
    </xf>
    <xf numFmtId="14" fontId="11" fillId="0" borderId="0" xfId="0" applyNumberFormat="1" applyFont="1" applyAlignment="1">
      <alignment horizontal="left" vertical="top"/>
    </xf>
    <xf numFmtId="14" fontId="6" fillId="0" borderId="0" xfId="0" applyNumberFormat="1" applyFont="1" applyAlignment="1">
      <alignment horizontal="right"/>
    </xf>
    <xf numFmtId="0" fontId="26" fillId="0" borderId="0" xfId="0" applyFont="1" applyAlignment="1">
      <alignment horizontal="left" wrapText="1"/>
    </xf>
    <xf numFmtId="0" fontId="38" fillId="0" borderId="0" xfId="0" applyFont="1" applyAlignment="1">
      <alignment horizontal="left"/>
    </xf>
    <xf numFmtId="0" fontId="6" fillId="0" borderId="0" xfId="0" applyFont="1" applyAlignment="1">
      <alignment wrapText="1"/>
    </xf>
    <xf numFmtId="14" fontId="6" fillId="0" borderId="0" xfId="0" applyNumberFormat="1" applyFont="1"/>
    <xf numFmtId="0" fontId="6" fillId="0" borderId="0" xfId="0" applyFont="1" applyAlignment="1">
      <alignment horizontal="right"/>
    </xf>
    <xf numFmtId="0" fontId="19" fillId="2" borderId="0" xfId="0" applyFont="1" applyFill="1" applyAlignment="1">
      <alignment horizontal="left" vertical="center" wrapText="1"/>
    </xf>
    <xf numFmtId="0" fontId="18" fillId="2" borderId="0" xfId="0" applyFont="1" applyFill="1" applyAlignment="1">
      <alignment horizontal="left" wrapText="1"/>
    </xf>
    <xf numFmtId="0" fontId="29" fillId="0" borderId="0" xfId="0" applyFont="1" applyAlignment="1">
      <alignment horizontal="center"/>
    </xf>
    <xf numFmtId="0" fontId="30" fillId="0" borderId="0" xfId="0" applyFont="1" applyAlignment="1">
      <alignment horizontal="left"/>
    </xf>
    <xf numFmtId="0" fontId="18" fillId="2" borderId="0" xfId="0" applyFont="1" applyFill="1" applyAlignment="1">
      <alignment horizontal="left" vertical="center" wrapText="1"/>
    </xf>
    <xf numFmtId="0" fontId="20" fillId="0" borderId="0" xfId="2" applyFont="1" applyAlignment="1">
      <alignment horizontal="center" vertical="top"/>
    </xf>
    <xf numFmtId="0" fontId="16" fillId="6" borderId="0" xfId="3" applyFont="1" applyFill="1" applyAlignment="1">
      <alignment horizontal="center" vertical="center" wrapText="1"/>
    </xf>
    <xf numFmtId="0" fontId="20" fillId="5" borderId="0" xfId="2" applyFont="1" applyFill="1" applyAlignment="1">
      <alignment horizontal="center" vertical="top"/>
    </xf>
    <xf numFmtId="0" fontId="23" fillId="3" borderId="1" xfId="4" applyFont="1" applyFill="1" applyBorder="1" applyAlignment="1">
      <alignment horizontal="left" vertical="top" wrapText="1"/>
    </xf>
    <xf numFmtId="3" fontId="23" fillId="3" borderId="1" xfId="1" applyNumberFormat="1" applyFont="1" applyFill="1" applyBorder="1" applyAlignment="1">
      <alignment horizontal="left" vertical="top" wrapText="1"/>
    </xf>
    <xf numFmtId="0" fontId="35" fillId="0" borderId="0" xfId="2" applyFont="1" applyAlignment="1">
      <alignment horizontal="left" vertical="top"/>
    </xf>
    <xf numFmtId="0" fontId="35" fillId="6" borderId="0" xfId="3" applyFont="1" applyFill="1" applyAlignment="1">
      <alignment horizontal="left" vertical="center" wrapText="1"/>
    </xf>
    <xf numFmtId="0" fontId="35" fillId="5" borderId="0" xfId="2" applyFont="1" applyFill="1" applyAlignment="1">
      <alignment horizontal="left" vertical="top"/>
    </xf>
    <xf numFmtId="0" fontId="36" fillId="2" borderId="1" xfId="0" applyFont="1" applyFill="1" applyBorder="1" applyAlignment="1">
      <alignment horizontal="center" vertical="center"/>
    </xf>
    <xf numFmtId="0" fontId="20" fillId="0" borderId="0" xfId="2" applyFont="1" applyAlignment="1">
      <alignment horizontal="left" vertical="top"/>
    </xf>
    <xf numFmtId="0" fontId="2" fillId="0" borderId="0" xfId="0" applyFont="1" applyAlignment="1">
      <alignment vertical="top" wrapText="1"/>
    </xf>
    <xf numFmtId="0" fontId="33" fillId="10" borderId="19" xfId="0" applyFont="1" applyFill="1" applyBorder="1" applyAlignment="1">
      <alignment horizontal="center" vertical="center"/>
    </xf>
    <xf numFmtId="0" fontId="33" fillId="10" borderId="20" xfId="0" applyFont="1" applyFill="1" applyBorder="1" applyAlignment="1">
      <alignment horizontal="center" vertical="center"/>
    </xf>
    <xf numFmtId="0" fontId="33" fillId="10" borderId="21" xfId="0" applyFont="1" applyFill="1" applyBorder="1" applyAlignment="1">
      <alignment horizontal="center" vertical="center"/>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32" fillId="0" borderId="0" xfId="0" applyFont="1" applyAlignment="1">
      <alignment horizontal="left" vertical="center"/>
    </xf>
    <xf numFmtId="0" fontId="31" fillId="0" borderId="6" xfId="0" applyFont="1" applyBorder="1" applyAlignment="1">
      <alignment horizontal="left" vertical="top" wrapText="1"/>
    </xf>
    <xf numFmtId="0" fontId="31" fillId="0" borderId="0" xfId="0" applyFont="1" applyAlignment="1">
      <alignment horizontal="left" vertical="top" wrapText="1"/>
    </xf>
    <xf numFmtId="0" fontId="33" fillId="10" borderId="6" xfId="0" applyFont="1" applyFill="1" applyBorder="1" applyAlignment="1">
      <alignment horizontal="center" vertical="center"/>
    </xf>
    <xf numFmtId="0" fontId="33" fillId="10" borderId="0" xfId="0" applyFont="1" applyFill="1" applyAlignment="1">
      <alignment horizontal="center" vertical="center"/>
    </xf>
    <xf numFmtId="0" fontId="0" fillId="0" borderId="6" xfId="0" applyBorder="1" applyAlignment="1">
      <alignment horizontal="left" vertical="top" wrapText="1"/>
    </xf>
    <xf numFmtId="0" fontId="0" fillId="0" borderId="0" xfId="0" applyAlignment="1">
      <alignment horizontal="left" vertical="top" wrapText="1"/>
    </xf>
    <xf numFmtId="0" fontId="6" fillId="0" borderId="4" xfId="0" applyFont="1" applyBorder="1" applyAlignment="1">
      <alignment horizontal="left" vertical="top" wrapText="1"/>
    </xf>
    <xf numFmtId="0" fontId="16" fillId="6" borderId="0" xfId="3" applyFont="1" applyFill="1" applyAlignment="1">
      <alignment horizontal="left" vertical="center" wrapText="1"/>
    </xf>
    <xf numFmtId="0" fontId="2" fillId="2" borderId="0" xfId="0" applyFont="1" applyFill="1"/>
    <xf numFmtId="0" fontId="16" fillId="6" borderId="0" xfId="3" applyFont="1" applyFill="1" applyAlignment="1">
      <alignment vertical="center" wrapText="1"/>
    </xf>
    <xf numFmtId="0" fontId="2" fillId="0" borderId="0" xfId="0" applyFont="1"/>
    <xf numFmtId="0" fontId="20" fillId="5" borderId="0" xfId="2" applyFont="1" applyFill="1" applyAlignment="1">
      <alignment horizontal="left" vertical="top"/>
    </xf>
    <xf numFmtId="0" fontId="5" fillId="5" borderId="0" xfId="3" applyFont="1" applyFill="1" applyAlignment="1">
      <alignment vertical="center" wrapText="1"/>
    </xf>
    <xf numFmtId="0" fontId="39" fillId="2" borderId="0" xfId="0" applyFont="1" applyFill="1" applyAlignment="1">
      <alignment horizontal="left" vertical="center"/>
    </xf>
    <xf numFmtId="0" fontId="40" fillId="2" borderId="0" xfId="0" applyFont="1" applyFill="1"/>
    <xf numFmtId="0" fontId="41" fillId="2" borderId="0" xfId="0" applyFont="1" applyFill="1" applyAlignment="1">
      <alignment horizontal="center"/>
    </xf>
    <xf numFmtId="0" fontId="41" fillId="0" borderId="0" xfId="0" applyFont="1" applyAlignment="1">
      <alignment horizontal="center"/>
    </xf>
    <xf numFmtId="0" fontId="41" fillId="4" borderId="9" xfId="0" applyFont="1" applyFill="1" applyBorder="1" applyAlignment="1">
      <alignment horizontal="center" vertical="center"/>
    </xf>
    <xf numFmtId="0" fontId="41" fillId="4" borderId="24" xfId="0" applyFont="1" applyFill="1" applyBorder="1" applyAlignment="1">
      <alignment horizontal="center" vertical="center"/>
    </xf>
    <xf numFmtId="0" fontId="41" fillId="4" borderId="10"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8" fillId="2" borderId="25" xfId="0" applyFont="1" applyFill="1" applyBorder="1" applyAlignment="1">
      <alignment horizontal="center" vertical="center"/>
    </xf>
    <xf numFmtId="0" fontId="8" fillId="2" borderId="0" xfId="0" applyFont="1" applyFill="1" applyAlignment="1">
      <alignment horizontal="center"/>
    </xf>
    <xf numFmtId="0" fontId="8" fillId="2" borderId="6" xfId="0" applyFont="1" applyFill="1" applyBorder="1" applyAlignment="1">
      <alignment horizontal="left" vertical="center" wrapText="1"/>
    </xf>
    <xf numFmtId="0" fontId="8" fillId="2" borderId="0" xfId="0" applyFont="1" applyFill="1" applyAlignment="1">
      <alignment horizontal="left" vertical="center" wrapText="1"/>
    </xf>
    <xf numFmtId="0" fontId="2" fillId="2" borderId="0" xfId="0" applyFont="1" applyFill="1" applyAlignment="1">
      <alignment horizontal="left"/>
    </xf>
    <xf numFmtId="0" fontId="8" fillId="2" borderId="0" xfId="0" applyFont="1" applyFill="1" applyAlignment="1">
      <alignment horizontal="left" vertical="center"/>
    </xf>
    <xf numFmtId="0" fontId="8" fillId="2" borderId="25" xfId="0" applyFont="1" applyFill="1" applyBorder="1" applyAlignment="1">
      <alignment horizontal="left" vertical="center"/>
    </xf>
    <xf numFmtId="0" fontId="8" fillId="2" borderId="0" xfId="0" applyFont="1" applyFill="1" applyAlignment="1">
      <alignment horizontal="left"/>
    </xf>
    <xf numFmtId="3" fontId="2" fillId="2" borderId="0" xfId="0" applyNumberFormat="1" applyFont="1" applyFill="1" applyAlignment="1">
      <alignment horizontal="left"/>
    </xf>
    <xf numFmtId="0" fontId="15" fillId="3" borderId="7" xfId="0" applyFont="1" applyFill="1" applyBorder="1" applyAlignment="1">
      <alignment horizontal="center" vertical="center" wrapText="1"/>
    </xf>
    <xf numFmtId="0" fontId="15" fillId="3" borderId="26" xfId="0" applyFont="1" applyFill="1" applyBorder="1" applyAlignment="1">
      <alignment horizontal="center" vertical="center" wrapText="1"/>
    </xf>
    <xf numFmtId="0" fontId="15" fillId="3" borderId="27" xfId="0" applyFont="1" applyFill="1" applyBorder="1" applyAlignment="1">
      <alignment horizontal="center" vertical="center" wrapText="1"/>
    </xf>
    <xf numFmtId="170" fontId="15" fillId="3"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wrapText="1"/>
    </xf>
    <xf numFmtId="0" fontId="15" fillId="3" borderId="1" xfId="0" applyFont="1" applyFill="1" applyBorder="1" applyAlignment="1">
      <alignment vertical="center" wrapText="1"/>
    </xf>
    <xf numFmtId="0" fontId="8" fillId="2" borderId="25" xfId="0" applyFont="1" applyFill="1" applyBorder="1" applyAlignment="1">
      <alignment horizontal="center"/>
    </xf>
    <xf numFmtId="3" fontId="2" fillId="2" borderId="0" xfId="0" applyNumberFormat="1" applyFont="1" applyFill="1"/>
    <xf numFmtId="0" fontId="2" fillId="5" borderId="28" xfId="0" applyFont="1" applyFill="1" applyBorder="1"/>
    <xf numFmtId="164" fontId="2" fillId="5" borderId="29" xfId="1" applyNumberFormat="1" applyFont="1" applyFill="1" applyBorder="1"/>
    <xf numFmtId="0" fontId="2" fillId="2" borderId="1" xfId="0" applyFont="1" applyFill="1" applyBorder="1"/>
    <xf numFmtId="170" fontId="2" fillId="0" borderId="1" xfId="1" applyNumberFormat="1" applyFont="1" applyFill="1" applyBorder="1"/>
    <xf numFmtId="0" fontId="2" fillId="5" borderId="29" xfId="0" applyFont="1" applyFill="1" applyBorder="1" applyAlignment="1">
      <alignment horizontal="left"/>
    </xf>
    <xf numFmtId="41" fontId="2" fillId="5" borderId="30" xfId="0" applyNumberFormat="1" applyFont="1" applyFill="1" applyBorder="1"/>
    <xf numFmtId="3" fontId="8" fillId="2" borderId="0" xfId="0" applyNumberFormat="1" applyFont="1" applyFill="1" applyAlignment="1">
      <alignment horizontal="center"/>
    </xf>
    <xf numFmtId="3" fontId="8" fillId="2" borderId="25" xfId="0" applyNumberFormat="1" applyFont="1" applyFill="1" applyBorder="1" applyAlignment="1">
      <alignment horizontal="center"/>
    </xf>
    <xf numFmtId="164" fontId="2" fillId="2" borderId="2" xfId="1" applyNumberFormat="1" applyFont="1" applyFill="1" applyBorder="1" applyAlignment="1">
      <alignment horizontal="left"/>
    </xf>
    <xf numFmtId="41" fontId="2" fillId="0" borderId="1" xfId="1" applyNumberFormat="1" applyFont="1" applyFill="1" applyBorder="1" applyAlignment="1">
      <alignment horizontal="right"/>
    </xf>
    <xf numFmtId="41" fontId="2" fillId="2" borderId="1" xfId="1" applyNumberFormat="1" applyFont="1" applyFill="1" applyBorder="1" applyAlignment="1">
      <alignment horizontal="right"/>
    </xf>
    <xf numFmtId="0" fontId="2" fillId="2" borderId="31" xfId="0" applyFont="1" applyFill="1" applyBorder="1"/>
    <xf numFmtId="170" fontId="2" fillId="2" borderId="0" xfId="1" applyNumberFormat="1" applyFont="1" applyFill="1" applyBorder="1"/>
    <xf numFmtId="164" fontId="2" fillId="2" borderId="3" xfId="1" applyNumberFormat="1" applyFont="1" applyFill="1" applyBorder="1" applyAlignment="1">
      <alignment horizontal="left"/>
    </xf>
    <xf numFmtId="164" fontId="2" fillId="0" borderId="32" xfId="1" applyNumberFormat="1" applyFont="1" applyFill="1" applyBorder="1" applyAlignment="1"/>
    <xf numFmtId="164" fontId="2" fillId="2" borderId="4" xfId="1" applyNumberFormat="1" applyFont="1" applyFill="1" applyBorder="1" applyAlignment="1">
      <alignment horizontal="left"/>
    </xf>
    <xf numFmtId="164" fontId="2" fillId="2" borderId="1" xfId="1" applyNumberFormat="1" applyFont="1" applyFill="1" applyBorder="1" applyAlignment="1">
      <alignment horizontal="left"/>
    </xf>
    <xf numFmtId="164" fontId="2" fillId="0" borderId="27" xfId="1" applyNumberFormat="1" applyFont="1" applyFill="1" applyBorder="1" applyAlignment="1"/>
    <xf numFmtId="164" fontId="2" fillId="2" borderId="6" xfId="1" applyNumberFormat="1" applyFont="1" applyFill="1" applyBorder="1" applyAlignment="1">
      <alignment horizontal="left"/>
    </xf>
    <xf numFmtId="164" fontId="2" fillId="2" borderId="0" xfId="1" applyNumberFormat="1" applyFont="1" applyFill="1" applyBorder="1" applyAlignment="1">
      <alignment horizontal="left"/>
    </xf>
    <xf numFmtId="0" fontId="8" fillId="4" borderId="33" xfId="0" applyFont="1" applyFill="1" applyBorder="1" applyAlignment="1">
      <alignment horizontal="center" vertical="center"/>
    </xf>
    <xf numFmtId="0" fontId="8" fillId="4" borderId="34" xfId="0" applyFont="1" applyFill="1" applyBorder="1" applyAlignment="1">
      <alignment horizontal="center" vertical="center"/>
    </xf>
    <xf numFmtId="0" fontId="8" fillId="4" borderId="35" xfId="0" applyFont="1" applyFill="1" applyBorder="1" applyAlignment="1">
      <alignment horizontal="center" vertical="center"/>
    </xf>
    <xf numFmtId="0" fontId="8" fillId="0" borderId="6" xfId="0" applyFont="1" applyBorder="1" applyAlignment="1">
      <alignment horizontal="left" vertical="center" wrapText="1"/>
    </xf>
    <xf numFmtId="0" fontId="8" fillId="0" borderId="0" xfId="0" applyFont="1" applyAlignment="1">
      <alignment horizontal="left" vertical="center" wrapText="1"/>
    </xf>
    <xf numFmtId="0" fontId="2" fillId="2" borderId="0" xfId="0" applyFont="1" applyFill="1" applyAlignment="1">
      <alignment wrapText="1"/>
    </xf>
    <xf numFmtId="0" fontId="8" fillId="2" borderId="0" xfId="0" applyFont="1" applyFill="1" applyAlignment="1">
      <alignment horizontal="left" vertical="center"/>
    </xf>
    <xf numFmtId="0" fontId="8" fillId="2" borderId="25" xfId="0" applyFont="1" applyFill="1" applyBorder="1" applyAlignment="1">
      <alignment horizontal="left" vertical="center"/>
    </xf>
    <xf numFmtId="0" fontId="8" fillId="2" borderId="0" xfId="0" applyFont="1" applyFill="1" applyAlignment="1">
      <alignment horizontal="center" wrapText="1"/>
    </xf>
    <xf numFmtId="0" fontId="8" fillId="0" borderId="0" xfId="0" applyFont="1" applyAlignment="1">
      <alignment horizontal="center"/>
    </xf>
    <xf numFmtId="16" fontId="8" fillId="0" borderId="0" xfId="0" applyNumberFormat="1" applyFont="1" applyAlignment="1">
      <alignment horizontal="center"/>
    </xf>
    <xf numFmtId="16" fontId="8" fillId="2" borderId="0" xfId="0" applyNumberFormat="1" applyFont="1" applyFill="1" applyAlignment="1">
      <alignment horizontal="center" wrapText="1"/>
    </xf>
    <xf numFmtId="16" fontId="2" fillId="2" borderId="0" xfId="0" applyNumberFormat="1" applyFont="1" applyFill="1" applyAlignment="1">
      <alignment wrapText="1"/>
    </xf>
    <xf numFmtId="16" fontId="2" fillId="0" borderId="0" xfId="0" applyNumberFormat="1" applyFont="1"/>
    <xf numFmtId="3" fontId="2" fillId="0" borderId="0" xfId="0" applyNumberFormat="1" applyFont="1"/>
    <xf numFmtId="9" fontId="2" fillId="5" borderId="29" xfId="5" applyFont="1" applyFill="1" applyBorder="1"/>
    <xf numFmtId="0" fontId="2" fillId="5" borderId="29" xfId="0" applyFont="1" applyFill="1" applyBorder="1"/>
    <xf numFmtId="41" fontId="2" fillId="5" borderId="29" xfId="1" applyNumberFormat="1" applyFont="1" applyFill="1" applyBorder="1"/>
    <xf numFmtId="41" fontId="2" fillId="5" borderId="29" xfId="0" applyNumberFormat="1" applyFont="1" applyFill="1" applyBorder="1"/>
    <xf numFmtId="41" fontId="2" fillId="5" borderId="36" xfId="1" applyNumberFormat="1" applyFont="1" applyFill="1" applyBorder="1"/>
    <xf numFmtId="164" fontId="2" fillId="0" borderId="3" xfId="1" applyNumberFormat="1" applyFont="1" applyFill="1" applyBorder="1" applyAlignment="1">
      <alignment horizontal="left"/>
    </xf>
    <xf numFmtId="9" fontId="2" fillId="2" borderId="3" xfId="5" applyFont="1" applyFill="1" applyBorder="1" applyAlignment="1">
      <alignment horizontal="right"/>
    </xf>
    <xf numFmtId="164" fontId="2" fillId="2" borderId="3" xfId="1" applyNumberFormat="1" applyFont="1" applyFill="1" applyBorder="1" applyAlignment="1">
      <alignment horizontal="left"/>
    </xf>
    <xf numFmtId="41" fontId="2" fillId="0" borderId="3" xfId="1" applyNumberFormat="1" applyFont="1" applyFill="1" applyBorder="1" applyAlignment="1">
      <alignment horizontal="left"/>
    </xf>
    <xf numFmtId="41" fontId="2" fillId="2" borderId="37" xfId="1" applyNumberFormat="1" applyFont="1" applyFill="1" applyBorder="1" applyAlignment="1">
      <alignment horizontal="left"/>
    </xf>
    <xf numFmtId="3" fontId="8" fillId="0" borderId="0" xfId="0" applyNumberFormat="1" applyFont="1" applyAlignment="1">
      <alignment horizontal="center"/>
    </xf>
    <xf numFmtId="164" fontId="2" fillId="0" borderId="1" xfId="1" applyNumberFormat="1" applyFont="1" applyFill="1" applyBorder="1" applyAlignment="1">
      <alignment horizontal="left"/>
    </xf>
    <xf numFmtId="9" fontId="2" fillId="2" borderId="1" xfId="5" applyFont="1" applyFill="1" applyBorder="1" applyAlignment="1">
      <alignment horizontal="right"/>
    </xf>
    <xf numFmtId="164" fontId="2" fillId="2" borderId="1" xfId="1" applyNumberFormat="1" applyFont="1" applyFill="1" applyBorder="1" applyAlignment="1">
      <alignment horizontal="left"/>
    </xf>
    <xf numFmtId="41" fontId="2" fillId="0" borderId="1" xfId="1" applyNumberFormat="1" applyFont="1" applyFill="1" applyBorder="1" applyAlignment="1">
      <alignment horizontal="left"/>
    </xf>
    <xf numFmtId="41" fontId="2" fillId="2" borderId="11" xfId="1" applyNumberFormat="1" applyFont="1" applyFill="1" applyBorder="1" applyAlignment="1">
      <alignment horizontal="left"/>
    </xf>
    <xf numFmtId="0" fontId="2" fillId="0" borderId="6" xfId="0" applyFont="1" applyBorder="1"/>
    <xf numFmtId="0" fontId="8" fillId="2" borderId="6" xfId="0" applyFont="1" applyFill="1" applyBorder="1" applyAlignment="1">
      <alignment vertical="center" wrapText="1"/>
    </xf>
    <xf numFmtId="0" fontId="8" fillId="2" borderId="0" xfId="0" applyFont="1" applyFill="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8" fillId="2" borderId="25" xfId="0" applyFont="1" applyFill="1" applyBorder="1"/>
    <xf numFmtId="0" fontId="8" fillId="2" borderId="0" xfId="0" applyFont="1" applyFill="1"/>
    <xf numFmtId="16" fontId="8" fillId="2" borderId="0" xfId="0" applyNumberFormat="1" applyFont="1" applyFill="1"/>
    <xf numFmtId="16" fontId="2" fillId="2" borderId="0" xfId="0" applyNumberFormat="1" applyFont="1" applyFill="1"/>
    <xf numFmtId="0" fontId="15" fillId="3" borderId="38" xfId="0" applyFont="1" applyFill="1" applyBorder="1" applyAlignment="1">
      <alignment horizontal="center" vertical="center" wrapText="1"/>
    </xf>
    <xf numFmtId="0" fontId="15" fillId="3" borderId="39" xfId="0" applyFont="1" applyFill="1" applyBorder="1" applyAlignment="1">
      <alignment horizontal="center" vertical="center" wrapText="1"/>
    </xf>
    <xf numFmtId="0" fontId="15" fillId="3" borderId="40" xfId="0" applyFont="1" applyFill="1" applyBorder="1" applyAlignment="1">
      <alignment vertical="center" wrapText="1"/>
    </xf>
    <xf numFmtId="0" fontId="8" fillId="0" borderId="25" xfId="0" applyFont="1" applyBorder="1" applyAlignment="1">
      <alignment horizontal="center"/>
    </xf>
    <xf numFmtId="164" fontId="2" fillId="4" borderId="30" xfId="1" applyNumberFormat="1" applyFont="1" applyFill="1" applyBorder="1" applyAlignment="1"/>
    <xf numFmtId="0" fontId="2" fillId="5" borderId="41" xfId="0" applyFont="1" applyFill="1" applyBorder="1" applyAlignment="1">
      <alignment horizontal="center"/>
    </xf>
    <xf numFmtId="0" fontId="2" fillId="5" borderId="30" xfId="0" applyFont="1" applyFill="1" applyBorder="1" applyAlignment="1">
      <alignment horizontal="center"/>
    </xf>
    <xf numFmtId="164" fontId="2" fillId="0" borderId="30" xfId="1" applyNumberFormat="1" applyFont="1" applyFill="1" applyBorder="1" applyAlignment="1"/>
    <xf numFmtId="3" fontId="8" fillId="0" borderId="25" xfId="0" applyNumberFormat="1" applyFont="1" applyBorder="1" applyAlignment="1">
      <alignment horizontal="center"/>
    </xf>
    <xf numFmtId="164" fontId="2" fillId="2" borderId="38" xfId="1" applyNumberFormat="1" applyFont="1" applyFill="1" applyBorder="1" applyAlignment="1">
      <alignment horizontal="left" wrapText="1"/>
    </xf>
    <xf numFmtId="164" fontId="2" fillId="2" borderId="40" xfId="1" applyNumberFormat="1" applyFont="1" applyFill="1" applyBorder="1" applyAlignment="1">
      <alignment horizontal="left" wrapText="1"/>
    </xf>
    <xf numFmtId="0" fontId="8" fillId="2" borderId="42" xfId="0" applyFont="1" applyFill="1" applyBorder="1" applyAlignment="1">
      <alignment horizontal="center"/>
    </xf>
    <xf numFmtId="16" fontId="8" fillId="2" borderId="0" xfId="0" applyNumberFormat="1" applyFont="1" applyFill="1" applyAlignment="1">
      <alignment horizontal="center"/>
    </xf>
    <xf numFmtId="0" fontId="2" fillId="2" borderId="25" xfId="0" applyFont="1" applyFill="1" applyBorder="1"/>
    <xf numFmtId="0" fontId="15" fillId="3" borderId="4" xfId="0" applyFont="1" applyFill="1" applyBorder="1" applyAlignment="1">
      <alignment horizontal="center" vertical="center" wrapText="1"/>
    </xf>
    <xf numFmtId="0" fontId="8" fillId="5" borderId="28" xfId="0" applyFont="1" applyFill="1" applyBorder="1"/>
    <xf numFmtId="41" fontId="2" fillId="5" borderId="29" xfId="0" applyNumberFormat="1" applyFont="1" applyFill="1" applyBorder="1" applyAlignment="1">
      <alignment horizontal="right"/>
    </xf>
    <xf numFmtId="164" fontId="2" fillId="5" borderId="29" xfId="1" applyNumberFormat="1" applyFont="1" applyFill="1" applyBorder="1" applyAlignment="1">
      <alignment horizontal="right"/>
    </xf>
    <xf numFmtId="3" fontId="2" fillId="2" borderId="25" xfId="0" applyNumberFormat="1" applyFont="1" applyFill="1" applyBorder="1"/>
    <xf numFmtId="164" fontId="8" fillId="11" borderId="3" xfId="1" applyNumberFormat="1" applyFont="1" applyFill="1" applyBorder="1" applyAlignment="1">
      <alignment horizontal="left"/>
    </xf>
    <xf numFmtId="164" fontId="2" fillId="11" borderId="3" xfId="1" applyNumberFormat="1" applyFont="1" applyFill="1" applyBorder="1" applyAlignment="1">
      <alignment horizontal="right"/>
    </xf>
    <xf numFmtId="164" fontId="2" fillId="2" borderId="0" xfId="0" applyNumberFormat="1" applyFont="1" applyFill="1"/>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164" fontId="2" fillId="2" borderId="3" xfId="1" applyNumberFormat="1" applyFont="1" applyFill="1" applyBorder="1" applyAlignment="1">
      <alignment horizontal="right"/>
    </xf>
    <xf numFmtId="164" fontId="42" fillId="11" borderId="1" xfId="1" applyNumberFormat="1" applyFont="1" applyFill="1" applyBorder="1" applyAlignment="1">
      <alignment horizontal="right"/>
    </xf>
    <xf numFmtId="164" fontId="8" fillId="11" borderId="1" xfId="1" applyNumberFormat="1" applyFont="1" applyFill="1" applyBorder="1" applyAlignment="1">
      <alignment horizontal="left"/>
    </xf>
    <xf numFmtId="164" fontId="2" fillId="11" borderId="1" xfId="1" applyNumberFormat="1" applyFont="1" applyFill="1" applyBorder="1" applyAlignment="1">
      <alignment horizontal="right"/>
    </xf>
    <xf numFmtId="164" fontId="2" fillId="2" borderId="1" xfId="1" applyNumberFormat="1" applyFont="1" applyFill="1" applyBorder="1" applyAlignment="1">
      <alignment horizontal="right"/>
    </xf>
    <xf numFmtId="0" fontId="8" fillId="2" borderId="43" xfId="0" applyFont="1" applyFill="1" applyBorder="1" applyAlignment="1">
      <alignment horizontal="center"/>
    </xf>
    <xf numFmtId="0" fontId="2" fillId="4" borderId="26" xfId="0" applyFont="1" applyFill="1" applyBorder="1" applyAlignment="1">
      <alignment horizontal="center" vertical="center"/>
    </xf>
    <xf numFmtId="0" fontId="2" fillId="4" borderId="34" xfId="0" applyFont="1" applyFill="1" applyBorder="1" applyAlignment="1">
      <alignment horizontal="center" vertical="center"/>
    </xf>
    <xf numFmtId="0" fontId="2" fillId="4" borderId="27" xfId="0" applyFont="1" applyFill="1" applyBorder="1" applyAlignment="1">
      <alignment horizontal="center" vertical="center"/>
    </xf>
    <xf numFmtId="0" fontId="8" fillId="0" borderId="6" xfId="0" applyFont="1" applyBorder="1" applyAlignment="1">
      <alignment horizontal="left" vertical="center"/>
    </xf>
    <xf numFmtId="0" fontId="8" fillId="0" borderId="0" xfId="0" applyFont="1" applyAlignment="1">
      <alignment horizontal="left" vertical="center"/>
    </xf>
    <xf numFmtId="16" fontId="8" fillId="2" borderId="25" xfId="0" applyNumberFormat="1" applyFont="1" applyFill="1" applyBorder="1" applyAlignment="1">
      <alignment horizontal="center"/>
    </xf>
    <xf numFmtId="0" fontId="2" fillId="5" borderId="4" xfId="0" applyFont="1" applyFill="1" applyBorder="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41" fontId="8" fillId="2" borderId="0" xfId="0" applyNumberFormat="1" applyFont="1" applyFill="1" applyAlignment="1">
      <alignment horizontal="center"/>
    </xf>
    <xf numFmtId="4" fontId="8" fillId="2" borderId="0" xfId="0" applyNumberFormat="1" applyFont="1" applyFill="1" applyAlignment="1">
      <alignment horizontal="center"/>
    </xf>
    <xf numFmtId="4" fontId="8" fillId="2" borderId="25" xfId="0" applyNumberFormat="1" applyFont="1" applyFill="1" applyBorder="1" applyAlignment="1">
      <alignment horizontal="center"/>
    </xf>
    <xf numFmtId="4" fontId="8" fillId="0" borderId="0" xfId="0" applyNumberFormat="1" applyFont="1" applyAlignment="1">
      <alignment horizontal="center"/>
    </xf>
    <xf numFmtId="4" fontId="2" fillId="0" borderId="0" xfId="0" applyNumberFormat="1" applyFont="1"/>
    <xf numFmtId="164" fontId="2" fillId="2" borderId="2" xfId="1" applyNumberFormat="1" applyFont="1" applyFill="1" applyBorder="1" applyAlignment="1">
      <alignment horizontal="right"/>
    </xf>
    <xf numFmtId="41" fontId="2" fillId="0" borderId="1" xfId="1" applyNumberFormat="1" applyFont="1" applyFill="1" applyBorder="1" applyAlignment="1">
      <alignment horizontal="right" vertical="top"/>
    </xf>
    <xf numFmtId="164" fontId="2" fillId="2" borderId="4" xfId="1" applyNumberFormat="1" applyFont="1" applyFill="1" applyBorder="1" applyAlignment="1">
      <alignment horizontal="right"/>
    </xf>
    <xf numFmtId="4" fontId="8" fillId="0" borderId="0" xfId="0" applyNumberFormat="1" applyFont="1"/>
    <xf numFmtId="0" fontId="8" fillId="0" borderId="0" xfId="0" applyFont="1"/>
    <xf numFmtId="0" fontId="2" fillId="4" borderId="33" xfId="0" applyFont="1" applyFill="1" applyBorder="1" applyAlignment="1">
      <alignment horizontal="center" vertical="center"/>
    </xf>
    <xf numFmtId="0" fontId="2" fillId="4" borderId="35" xfId="0" applyFont="1" applyFill="1" applyBorder="1" applyAlignment="1">
      <alignment horizontal="center" vertical="center"/>
    </xf>
    <xf numFmtId="166" fontId="2" fillId="7" borderId="1" xfId="1" applyNumberFormat="1" applyFont="1" applyFill="1" applyBorder="1"/>
    <xf numFmtId="166" fontId="2" fillId="7" borderId="1" xfId="0" applyNumberFormat="1" applyFont="1" applyFill="1" applyBorder="1" applyAlignment="1">
      <alignment horizontal="right" vertical="top"/>
    </xf>
    <xf numFmtId="166" fontId="2" fillId="7" borderId="1" xfId="1" applyNumberFormat="1" applyFont="1" applyFill="1" applyBorder="1" applyAlignment="1">
      <alignment horizontal="right" vertical="top"/>
    </xf>
    <xf numFmtId="166" fontId="2" fillId="0" borderId="1" xfId="1" applyNumberFormat="1" applyFont="1" applyFill="1" applyBorder="1" applyAlignment="1">
      <alignment horizontal="left"/>
    </xf>
    <xf numFmtId="166" fontId="2" fillId="0" borderId="1" xfId="1" applyNumberFormat="1" applyFont="1" applyFill="1" applyBorder="1" applyAlignment="1">
      <alignment horizontal="right" vertical="top"/>
    </xf>
    <xf numFmtId="0" fontId="8" fillId="2" borderId="6" xfId="0" applyFont="1" applyFill="1" applyBorder="1" applyAlignment="1">
      <alignment horizontal="left" vertical="center"/>
    </xf>
    <xf numFmtId="4" fontId="2" fillId="0" borderId="0" xfId="0" applyNumberFormat="1" applyFont="1" applyAlignment="1">
      <alignment horizontal="center" wrapText="1"/>
    </xf>
    <xf numFmtId="0" fontId="2" fillId="0" borderId="0" xfId="0" applyFont="1" applyAlignment="1">
      <alignment horizontal="center" wrapText="1"/>
    </xf>
    <xf numFmtId="4" fontId="2" fillId="2" borderId="25" xfId="0" applyNumberFormat="1" applyFont="1" applyFill="1" applyBorder="1"/>
    <xf numFmtId="4" fontId="2" fillId="2" borderId="0" xfId="0" applyNumberFormat="1" applyFont="1" applyFill="1"/>
    <xf numFmtId="0" fontId="2" fillId="0" borderId="25" xfId="0" applyFont="1" applyBorder="1"/>
    <xf numFmtId="16" fontId="2" fillId="0" borderId="25" xfId="0" applyNumberFormat="1" applyFont="1" applyBorder="1"/>
    <xf numFmtId="166" fontId="2" fillId="2" borderId="0" xfId="1" applyNumberFormat="1" applyFont="1" applyFill="1" applyBorder="1" applyAlignment="1">
      <alignment horizontal="left"/>
    </xf>
    <xf numFmtId="16" fontId="0" fillId="0" borderId="0" xfId="0" applyNumberFormat="1"/>
    <xf numFmtId="41" fontId="2" fillId="2" borderId="0" xfId="1" applyNumberFormat="1" applyFont="1" applyFill="1" applyBorder="1" applyAlignment="1">
      <alignment horizontal="right"/>
    </xf>
    <xf numFmtId="171" fontId="2" fillId="2" borderId="0" xfId="1" applyNumberFormat="1" applyFont="1" applyFill="1" applyBorder="1" applyAlignment="1">
      <alignment horizontal="left"/>
    </xf>
    <xf numFmtId="164" fontId="8" fillId="0" borderId="0" xfId="1" applyNumberFormat="1" applyFont="1" applyFill="1" applyBorder="1" applyAlignment="1">
      <alignment horizontal="left"/>
    </xf>
    <xf numFmtId="0" fontId="15" fillId="3" borderId="5" xfId="0" applyFont="1" applyFill="1" applyBorder="1" applyAlignment="1">
      <alignment horizontal="center" vertical="center" wrapText="1"/>
    </xf>
    <xf numFmtId="164" fontId="2" fillId="2" borderId="5" xfId="1" applyNumberFormat="1" applyFont="1" applyFill="1" applyBorder="1" applyAlignment="1">
      <alignment vertical="center"/>
    </xf>
    <xf numFmtId="164" fontId="2" fillId="2" borderId="1" xfId="1" applyNumberFormat="1" applyFont="1" applyFill="1" applyBorder="1" applyAlignment="1">
      <alignment vertical="center"/>
    </xf>
    <xf numFmtId="164" fontId="2" fillId="2" borderId="0" xfId="1" applyNumberFormat="1" applyFont="1" applyFill="1" applyBorder="1" applyAlignment="1">
      <alignment horizontal="center" vertical="center"/>
    </xf>
    <xf numFmtId="41" fontId="2" fillId="2" borderId="0" xfId="1" applyNumberFormat="1" applyFont="1" applyFill="1" applyBorder="1" applyAlignment="1">
      <alignment horizontal="left"/>
    </xf>
    <xf numFmtId="164" fontId="2" fillId="2" borderId="5" xfId="1" applyNumberFormat="1" applyFont="1" applyFill="1" applyBorder="1" applyAlignment="1">
      <alignment horizontal="left" vertical="center"/>
    </xf>
    <xf numFmtId="41" fontId="2" fillId="5" borderId="1" xfId="1" applyNumberFormat="1" applyFont="1" applyFill="1" applyBorder="1" applyAlignment="1">
      <alignment horizontal="left"/>
    </xf>
    <xf numFmtId="164" fontId="2" fillId="2" borderId="3" xfId="1" applyNumberFormat="1" applyFont="1" applyFill="1" applyBorder="1" applyAlignment="1">
      <alignment horizontal="left" vertical="center"/>
    </xf>
    <xf numFmtId="0" fontId="2" fillId="4" borderId="44" xfId="0" applyFont="1" applyFill="1" applyBorder="1" applyAlignment="1">
      <alignment horizontal="center" vertical="center"/>
    </xf>
    <xf numFmtId="0" fontId="2" fillId="4" borderId="45" xfId="0" applyFont="1" applyFill="1" applyBorder="1" applyAlignment="1">
      <alignment horizontal="center" vertical="center"/>
    </xf>
    <xf numFmtId="4" fontId="0" fillId="0" borderId="0" xfId="0" applyNumberFormat="1"/>
    <xf numFmtId="0" fontId="15" fillId="0" borderId="0" xfId="0" applyFont="1" applyAlignment="1">
      <alignment horizontal="center" vertical="center" wrapText="1"/>
    </xf>
    <xf numFmtId="16" fontId="15"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24" fillId="0" borderId="0" xfId="0" applyFont="1"/>
    <xf numFmtId="0" fontId="43" fillId="4" borderId="1" xfId="0" applyFont="1" applyFill="1" applyBorder="1" applyAlignment="1">
      <alignment horizontal="center" vertical="center"/>
    </xf>
    <xf numFmtId="0" fontId="44" fillId="9" borderId="26" xfId="0" applyFont="1" applyFill="1" applyBorder="1"/>
    <xf numFmtId="0" fontId="44" fillId="9" borderId="34" xfId="0" applyFont="1" applyFill="1" applyBorder="1"/>
    <xf numFmtId="0" fontId="44" fillId="9" borderId="27" xfId="0" applyFont="1" applyFill="1" applyBorder="1"/>
    <xf numFmtId="0" fontId="44" fillId="12" borderId="26" xfId="0" applyFont="1" applyFill="1" applyBorder="1"/>
    <xf numFmtId="0" fontId="44" fillId="12" borderId="34" xfId="0" applyFont="1" applyFill="1" applyBorder="1"/>
    <xf numFmtId="0" fontId="44" fillId="12" borderId="27" xfId="0" applyFont="1" applyFill="1" applyBorder="1"/>
    <xf numFmtId="0" fontId="44" fillId="13" borderId="26" xfId="0" applyFont="1" applyFill="1" applyBorder="1"/>
    <xf numFmtId="0" fontId="44" fillId="13" borderId="34" xfId="0" applyFont="1" applyFill="1" applyBorder="1"/>
    <xf numFmtId="0" fontId="44" fillId="14" borderId="26" xfId="0" applyFont="1" applyFill="1" applyBorder="1"/>
    <xf numFmtId="0" fontId="44" fillId="14" borderId="34" xfId="0" applyFont="1" applyFill="1" applyBorder="1"/>
    <xf numFmtId="0" fontId="44" fillId="14" borderId="27" xfId="0" applyFont="1" applyFill="1" applyBorder="1"/>
    <xf numFmtId="0" fontId="44" fillId="9" borderId="26" xfId="0" applyFont="1" applyFill="1" applyBorder="1" applyAlignment="1">
      <alignment horizontal="center"/>
    </xf>
    <xf numFmtId="0" fontId="44" fillId="9" borderId="27" xfId="0" applyFont="1" applyFill="1" applyBorder="1" applyAlignment="1">
      <alignment horizontal="center"/>
    </xf>
    <xf numFmtId="0" fontId="44" fillId="12" borderId="26" xfId="0" applyFont="1" applyFill="1" applyBorder="1" applyAlignment="1">
      <alignment horizontal="center"/>
    </xf>
    <xf numFmtId="0" fontId="44" fillId="12" borderId="27" xfId="0" applyFont="1" applyFill="1" applyBorder="1" applyAlignment="1">
      <alignment horizontal="center"/>
    </xf>
    <xf numFmtId="0" fontId="44" fillId="13" borderId="26" xfId="0" applyFont="1" applyFill="1" applyBorder="1" applyAlignment="1">
      <alignment horizontal="center"/>
    </xf>
    <xf numFmtId="0" fontId="44" fillId="13" borderId="27" xfId="0" applyFont="1" applyFill="1" applyBorder="1" applyAlignment="1">
      <alignment horizontal="center"/>
    </xf>
    <xf numFmtId="0" fontId="44" fillId="13" borderId="38" xfId="0" applyFont="1" applyFill="1" applyBorder="1" applyAlignment="1">
      <alignment horizontal="center"/>
    </xf>
    <xf numFmtId="0" fontId="44" fillId="13" borderId="40" xfId="0" applyFont="1" applyFill="1" applyBorder="1" applyAlignment="1">
      <alignment horizontal="center"/>
    </xf>
    <xf numFmtId="0" fontId="44" fillId="14" borderId="38" xfId="0" applyFont="1" applyFill="1" applyBorder="1" applyAlignment="1">
      <alignment horizontal="center"/>
    </xf>
    <xf numFmtId="0" fontId="44" fillId="14" borderId="40" xfId="0" applyFont="1" applyFill="1" applyBorder="1" applyAlignment="1">
      <alignment horizontal="center"/>
    </xf>
    <xf numFmtId="0" fontId="44" fillId="9" borderId="1" xfId="0" applyFont="1" applyFill="1" applyBorder="1" applyAlignment="1">
      <alignment horizontal="center"/>
    </xf>
    <xf numFmtId="0" fontId="44" fillId="12" borderId="1" xfId="0" applyFont="1" applyFill="1" applyBorder="1" applyAlignment="1">
      <alignment horizontal="center"/>
    </xf>
    <xf numFmtId="0" fontId="44" fillId="13" borderId="1" xfId="0" applyFont="1" applyFill="1" applyBorder="1" applyAlignment="1">
      <alignment horizontal="center"/>
    </xf>
    <xf numFmtId="0" fontId="44" fillId="14" borderId="1" xfId="0" applyFont="1" applyFill="1" applyBorder="1" applyAlignment="1">
      <alignment horizontal="center"/>
    </xf>
    <xf numFmtId="0" fontId="44" fillId="0" borderId="1" xfId="0" applyFont="1" applyBorder="1"/>
    <xf numFmtId="172" fontId="45" fillId="2" borderId="1" xfId="1" applyNumberFormat="1" applyFont="1" applyFill="1" applyBorder="1" applyAlignment="1">
      <alignment horizontal="left"/>
    </xf>
    <xf numFmtId="171" fontId="45" fillId="2" borderId="1" xfId="1" applyNumberFormat="1" applyFont="1" applyFill="1" applyBorder="1" applyAlignment="1">
      <alignment horizontal="left"/>
    </xf>
    <xf numFmtId="171" fontId="45" fillId="0" borderId="1" xfId="1" applyNumberFormat="1" applyFont="1" applyFill="1" applyBorder="1" applyAlignment="1">
      <alignment horizontal="left"/>
    </xf>
    <xf numFmtId="0" fontId="44" fillId="0" borderId="46" xfId="0" applyFont="1" applyBorder="1"/>
    <xf numFmtId="172" fontId="45" fillId="2" borderId="46" xfId="1" applyNumberFormat="1" applyFont="1" applyFill="1" applyBorder="1" applyAlignment="1">
      <alignment horizontal="left"/>
    </xf>
    <xf numFmtId="171" fontId="45" fillId="2" borderId="46" xfId="1" applyNumberFormat="1" applyFont="1" applyFill="1" applyBorder="1" applyAlignment="1">
      <alignment horizontal="left"/>
    </xf>
    <xf numFmtId="0" fontId="43" fillId="5" borderId="3" xfId="0" applyFont="1" applyFill="1" applyBorder="1"/>
    <xf numFmtId="172" fontId="45" fillId="2" borderId="3" xfId="1" applyNumberFormat="1" applyFont="1" applyFill="1" applyBorder="1" applyAlignment="1">
      <alignment horizontal="left"/>
    </xf>
    <xf numFmtId="171" fontId="45" fillId="2" borderId="3" xfId="1" applyNumberFormat="1" applyFont="1" applyFill="1" applyBorder="1" applyAlignment="1">
      <alignment horizontal="left"/>
    </xf>
    <xf numFmtId="0" fontId="29" fillId="0" borderId="0" xfId="0" applyFont="1"/>
    <xf numFmtId="0" fontId="43" fillId="5" borderId="1" xfId="0" applyFont="1" applyFill="1" applyBorder="1" applyAlignment="1">
      <alignment horizontal="center" vertical="center"/>
    </xf>
    <xf numFmtId="0" fontId="43" fillId="5" borderId="0" xfId="0" applyFont="1" applyFill="1"/>
    <xf numFmtId="0" fontId="44" fillId="5" borderId="0" xfId="0" applyFont="1" applyFill="1"/>
    <xf numFmtId="164" fontId="45" fillId="2" borderId="1" xfId="1" applyNumberFormat="1" applyFont="1" applyFill="1" applyBorder="1" applyAlignment="1">
      <alignment horizontal="left"/>
    </xf>
    <xf numFmtId="164" fontId="45" fillId="2" borderId="46" xfId="1" applyNumberFormat="1" applyFont="1" applyFill="1" applyBorder="1" applyAlignment="1">
      <alignment horizontal="left"/>
    </xf>
    <xf numFmtId="164" fontId="45" fillId="2" borderId="3" xfId="1" applyNumberFormat="1" applyFont="1" applyFill="1" applyBorder="1" applyAlignment="1">
      <alignment horizontal="left"/>
    </xf>
    <xf numFmtId="164" fontId="44" fillId="2" borderId="3" xfId="1" applyNumberFormat="1" applyFont="1" applyFill="1" applyBorder="1" applyAlignment="1">
      <alignment horizontal="left"/>
    </xf>
    <xf numFmtId="3" fontId="6" fillId="0" borderId="0" xfId="0" applyNumberFormat="1" applyFont="1"/>
    <xf numFmtId="0" fontId="23" fillId="3" borderId="9" xfId="0" applyFont="1" applyFill="1" applyBorder="1" applyAlignment="1">
      <alignment horizontal="center" vertical="center" wrapText="1"/>
    </xf>
    <xf numFmtId="173" fontId="23" fillId="15" borderId="24" xfId="0" applyNumberFormat="1" applyFont="1" applyFill="1" applyBorder="1" applyAlignment="1">
      <alignment horizontal="center" vertical="center" wrapText="1"/>
    </xf>
    <xf numFmtId="173" fontId="23" fillId="3" borderId="24" xfId="0" applyNumberFormat="1" applyFont="1" applyFill="1" applyBorder="1" applyAlignment="1">
      <alignment horizontal="center" vertical="center" wrapText="1"/>
    </xf>
    <xf numFmtId="173" fontId="23" fillId="3" borderId="10" xfId="0" applyNumberFormat="1" applyFont="1" applyFill="1" applyBorder="1" applyAlignment="1">
      <alignment horizontal="center" vertical="center" wrapText="1"/>
    </xf>
    <xf numFmtId="164" fontId="24" fillId="11" borderId="4" xfId="1" applyNumberFormat="1" applyFont="1" applyFill="1" applyBorder="1" applyAlignment="1">
      <alignment horizontal="left"/>
    </xf>
    <xf numFmtId="41" fontId="6" fillId="2" borderId="1" xfId="1" applyNumberFormat="1" applyFont="1" applyFill="1" applyBorder="1" applyAlignment="1">
      <alignment horizontal="right"/>
    </xf>
    <xf numFmtId="41" fontId="6" fillId="2" borderId="11" xfId="1" applyNumberFormat="1" applyFont="1" applyFill="1" applyBorder="1" applyAlignment="1">
      <alignment horizontal="right"/>
    </xf>
    <xf numFmtId="169" fontId="6" fillId="2" borderId="1" xfId="1" applyNumberFormat="1" applyFont="1" applyFill="1" applyBorder="1" applyAlignment="1">
      <alignment horizontal="right"/>
    </xf>
    <xf numFmtId="169" fontId="6" fillId="2" borderId="11" xfId="1" applyNumberFormat="1" applyFont="1" applyFill="1" applyBorder="1" applyAlignment="1">
      <alignment horizontal="right"/>
    </xf>
    <xf numFmtId="174" fontId="6" fillId="2" borderId="1" xfId="1" applyNumberFormat="1" applyFont="1" applyFill="1" applyBorder="1" applyAlignment="1">
      <alignment horizontal="right"/>
    </xf>
    <xf numFmtId="174" fontId="6" fillId="2" borderId="11" xfId="1" applyNumberFormat="1" applyFont="1" applyFill="1" applyBorder="1" applyAlignment="1">
      <alignment horizontal="right"/>
    </xf>
    <xf numFmtId="164" fontId="24" fillId="11" borderId="47" xfId="1" applyNumberFormat="1" applyFont="1" applyFill="1" applyBorder="1" applyAlignment="1">
      <alignment horizontal="left"/>
    </xf>
    <xf numFmtId="171" fontId="6" fillId="2" borderId="46" xfId="1" applyNumberFormat="1" applyFont="1" applyFill="1" applyBorder="1" applyAlignment="1">
      <alignment horizontal="right"/>
    </xf>
    <xf numFmtId="171" fontId="6" fillId="2" borderId="14" xfId="1" applyNumberFormat="1" applyFont="1" applyFill="1" applyBorder="1" applyAlignment="1">
      <alignment horizontal="right"/>
    </xf>
    <xf numFmtId="0" fontId="46" fillId="0" borderId="0" xfId="0" applyFont="1" applyAlignment="1">
      <alignment wrapText="1"/>
    </xf>
    <xf numFmtId="0" fontId="24" fillId="0" borderId="0" xfId="0" applyFont="1" applyAlignment="1">
      <alignment wrapText="1"/>
    </xf>
    <xf numFmtId="3" fontId="6" fillId="2" borderId="11" xfId="1" applyNumberFormat="1" applyFont="1" applyFill="1" applyBorder="1" applyAlignment="1">
      <alignment horizontal="right"/>
    </xf>
    <xf numFmtId="3" fontId="6" fillId="2" borderId="14" xfId="1" applyNumberFormat="1" applyFont="1" applyFill="1" applyBorder="1" applyAlignment="1">
      <alignment horizontal="right"/>
    </xf>
    <xf numFmtId="3" fontId="6" fillId="2" borderId="0" xfId="1" applyNumberFormat="1" applyFont="1" applyFill="1" applyBorder="1" applyAlignment="1">
      <alignment horizontal="right"/>
    </xf>
    <xf numFmtId="41" fontId="6" fillId="2" borderId="14" xfId="1" applyNumberFormat="1" applyFont="1" applyFill="1" applyBorder="1" applyAlignment="1">
      <alignment horizontal="right"/>
    </xf>
    <xf numFmtId="1" fontId="6" fillId="2" borderId="11" xfId="1" applyNumberFormat="1" applyFont="1" applyFill="1" applyBorder="1" applyAlignment="1"/>
    <xf numFmtId="1" fontId="6" fillId="2" borderId="14" xfId="1" applyNumberFormat="1" applyFont="1" applyFill="1" applyBorder="1" applyAlignment="1"/>
    <xf numFmtId="41" fontId="6" fillId="16" borderId="1" xfId="1" applyNumberFormat="1" applyFont="1" applyFill="1" applyBorder="1" applyAlignment="1">
      <alignment horizontal="right"/>
    </xf>
    <xf numFmtId="41" fontId="6" fillId="2" borderId="46" xfId="1" applyNumberFormat="1" applyFont="1" applyFill="1" applyBorder="1" applyAlignment="1">
      <alignment horizontal="right"/>
    </xf>
    <xf numFmtId="164" fontId="24" fillId="0" borderId="0" xfId="1" applyNumberFormat="1" applyFont="1" applyFill="1" applyBorder="1" applyAlignment="1">
      <alignment horizontal="left"/>
    </xf>
    <xf numFmtId="41" fontId="6" fillId="2" borderId="0" xfId="1" applyNumberFormat="1" applyFont="1" applyFill="1" applyBorder="1" applyAlignment="1">
      <alignment horizontal="right"/>
    </xf>
    <xf numFmtId="0" fontId="20" fillId="5" borderId="48" xfId="2" applyFont="1" applyFill="1" applyBorder="1" applyAlignment="1">
      <alignment horizontal="center" vertical="top"/>
    </xf>
    <xf numFmtId="0" fontId="6" fillId="0" borderId="25" xfId="0" applyFont="1" applyBorder="1" applyAlignment="1">
      <alignment vertical="center"/>
    </xf>
    <xf numFmtId="0" fontId="6" fillId="0" borderId="4" xfId="0" applyFont="1" applyBorder="1" applyAlignment="1">
      <alignment horizontal="center" vertical="top" wrapText="1"/>
    </xf>
    <xf numFmtId="0" fontId="6" fillId="0" borderId="4" xfId="0" applyFont="1" applyBorder="1" applyAlignment="1">
      <alignment horizontal="center" vertical="top"/>
    </xf>
    <xf numFmtId="0" fontId="6" fillId="2" borderId="4" xfId="0" applyFont="1" applyFill="1" applyBorder="1" applyAlignment="1">
      <alignment horizontal="center" vertical="top" wrapText="1"/>
    </xf>
    <xf numFmtId="0" fontId="6" fillId="0" borderId="11" xfId="0" applyFont="1" applyBorder="1" applyAlignment="1">
      <alignment vertical="center"/>
    </xf>
    <xf numFmtId="49" fontId="26" fillId="0" borderId="11" xfId="0" applyNumberFormat="1" applyFont="1" applyBorder="1" applyAlignment="1">
      <alignment horizontal="left" vertical="top" wrapText="1"/>
    </xf>
    <xf numFmtId="0" fontId="6" fillId="0" borderId="11" xfId="0" applyFont="1" applyBorder="1" applyAlignment="1">
      <alignment wrapText="1"/>
    </xf>
    <xf numFmtId="0" fontId="6" fillId="0" borderId="11" xfId="0" applyFont="1" applyBorder="1" applyAlignment="1">
      <alignment vertical="center" wrapText="1"/>
    </xf>
    <xf numFmtId="0" fontId="44" fillId="0" borderId="12" xfId="0" applyFont="1" applyBorder="1" applyAlignment="1">
      <alignment horizontal="center" vertical="top" wrapText="1"/>
    </xf>
    <xf numFmtId="0" fontId="44" fillId="0" borderId="7" xfId="0" applyFont="1" applyBorder="1" applyAlignment="1">
      <alignment horizontal="center" vertical="top" wrapText="1"/>
    </xf>
    <xf numFmtId="0" fontId="6" fillId="2" borderId="49" xfId="0" applyFont="1" applyFill="1" applyBorder="1" applyAlignment="1">
      <alignment horizontal="left" vertical="top" wrapText="1"/>
    </xf>
    <xf numFmtId="0" fontId="44" fillId="0" borderId="2" xfId="0" applyFont="1" applyBorder="1" applyAlignment="1">
      <alignment horizontal="center" vertical="top" wrapText="1"/>
    </xf>
    <xf numFmtId="0" fontId="44" fillId="0" borderId="12" xfId="0" applyFont="1" applyBorder="1" applyAlignment="1">
      <alignment vertical="top" wrapText="1"/>
    </xf>
    <xf numFmtId="0" fontId="44" fillId="0" borderId="7" xfId="0" applyFont="1" applyBorder="1" applyAlignment="1">
      <alignment vertical="top" wrapText="1"/>
    </xf>
    <xf numFmtId="0" fontId="44" fillId="0" borderId="13" xfId="0" applyFont="1" applyBorder="1" applyAlignment="1">
      <alignment vertical="top" wrapText="1"/>
    </xf>
    <xf numFmtId="0" fontId="6" fillId="2" borderId="14" xfId="0" applyFont="1" applyFill="1" applyBorder="1" applyAlignment="1">
      <alignment horizontal="left" vertical="top" wrapText="1"/>
    </xf>
  </cellXfs>
  <cellStyles count="8">
    <cellStyle name="Comma" xfId="1" builtinId="3"/>
    <cellStyle name="Currency" xfId="7" builtinId="4"/>
    <cellStyle name="Normal" xfId="0" builtinId="0"/>
    <cellStyle name="Normal 2" xfId="4" xr:uid="{00000000-0005-0000-0000-000002000000}"/>
    <cellStyle name="Normal 2 2" xfId="6" xr:uid="{A4A51A68-C48F-49A0-AF6C-5F5C7DBA2DBD}"/>
    <cellStyle name="Normal 5" xfId="2" xr:uid="{00000000-0005-0000-0000-000003000000}"/>
    <cellStyle name="Normal_FLQuickRefGuide_4.27.09" xfId="3" xr:uid="{00000000-0005-0000-0000-000004000000}"/>
    <cellStyle name="Percent" xfId="5" builtinId="5"/>
  </cellStyles>
  <dxfs count="70">
    <dxf>
      <font>
        <condense val="0"/>
        <extend val="0"/>
        <color indexed="9"/>
      </font>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9" formatCode="m/d/yyyy"/>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alignment horizontal="lef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numFmt numFmtId="19" formatCode="m/d/yyyy"/>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strike val="0"/>
        <outline val="0"/>
        <shadow val="0"/>
        <u val="none"/>
        <vertAlign val="baseline"/>
        <sz val="12"/>
        <color auto="1"/>
        <name val="Times New Roman"/>
        <family val="1"/>
        <scheme val="none"/>
      </font>
      <numFmt numFmtId="1" formatCode="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name val="Times New Roman"/>
        <family val="1"/>
        <scheme val="none"/>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family val="1"/>
        <scheme val="none"/>
      </font>
      <numFmt numFmtId="1" formatCode="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color auto="1"/>
        <name val="Times New Roman"/>
        <family val="1"/>
        <scheme val="none"/>
      </font>
      <numFmt numFmtId="1" formatCode="0"/>
      <fill>
        <patternFill patternType="none">
          <fgColor indexed="64"/>
          <bgColor auto="1"/>
        </patternFill>
      </fill>
    </dxf>
    <dxf>
      <border>
        <bottom style="thin">
          <color indexed="64"/>
        </bottom>
      </border>
    </dxf>
    <dxf>
      <font>
        <b/>
        <i val="0"/>
        <strike val="0"/>
        <condense val="0"/>
        <extend val="0"/>
        <outline val="0"/>
        <shadow val="0"/>
        <u val="none"/>
        <vertAlign val="baseline"/>
        <sz val="12"/>
        <color auto="1"/>
        <name val="Times New Roman"/>
        <family val="1"/>
        <scheme val="none"/>
      </font>
      <numFmt numFmtId="1" formatCode="0"/>
      <fill>
        <patternFill patternType="solid">
          <fgColor indexed="64"/>
          <bgColor theme="0" tint="-0.249977111117893"/>
        </patternFill>
      </fill>
      <alignment horizontal="left"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87DB47-B3CF-4F13-A503-49E0144AA576}" name="Table_Facility_List_Staging_8_26_2013.accdb_114323" displayName="Table_Facility_List_Staging_8_26_2013.accdb_114323" ref="A7:AG131" headerRowDxfId="69" dataDxfId="67" totalsRowDxfId="65" headerRowBorderDxfId="68" tableBorderDxfId="66">
  <autoFilter ref="A7:AG131" xr:uid="{61BD7780-12DE-4870-B406-61B4C7C077E2}"/>
  <tableColumns count="33">
    <tableColumn id="2" xr3:uid="{4D50FEA2-3A48-48F8-BC54-01716C941853}" name="Name" dataDxfId="64" totalsRowDxfId="63"/>
    <tableColumn id="3" xr3:uid="{5ADDDFF7-0876-4679-BEEA-1A3C2EF7A918}" name="Address" dataDxfId="62" totalsRowDxfId="61"/>
    <tableColumn id="4" xr3:uid="{B36052BE-153A-4B0D-9F69-16CCFB1186C2}" name="City" dataDxfId="60" totalsRowDxfId="59"/>
    <tableColumn id="6" xr3:uid="{13568BC4-4EC0-40A8-B36F-D6B44E461F4B}" name="State" dataDxfId="58"/>
    <tableColumn id="7" xr3:uid="{07429935-CFE3-44F0-BB3A-0208651E86AF}" name="Zip" dataDxfId="57" totalsRowDxfId="56"/>
    <tableColumn id="9" xr3:uid="{AAC38E56-58E1-4569-AD1E-775EA6DC86A5}" name="AOR" dataDxfId="55" totalsRowDxfId="54"/>
    <tableColumn id="12" xr3:uid="{0BC31BEF-19E2-42D6-8566-EE5F2BA9374C}" name="Type Detailed" dataDxfId="53" totalsRowDxfId="52"/>
    <tableColumn id="81" xr3:uid="{63FE0F3E-C3F4-415C-A529-FDC936FE3302}" name="Male/Female" dataDxfId="51" totalsRowDxfId="50"/>
    <tableColumn id="43" xr3:uid="{81BDBA97-2026-442B-A640-EDAF13267896}" name="FY23 ALOS" dataDxfId="49" totalsRowDxfId="48"/>
    <tableColumn id="67" xr3:uid="{483DD54F-6C32-4513-83D4-16B313007C7C}" name="Level A" dataDxfId="47" totalsRowDxfId="46"/>
    <tableColumn id="68" xr3:uid="{62AD7468-B7C2-4850-927D-547C93F1CE4C}" name="Level B" dataDxfId="45" totalsRowDxfId="44"/>
    <tableColumn id="69" xr3:uid="{50B87BF6-DE0E-4772-AF10-B43F956DEE3F}" name="Level C" dataDxfId="43" totalsRowDxfId="42"/>
    <tableColumn id="70" xr3:uid="{6ADCA180-1809-4375-B5E9-584371229F90}" name="Level D" dataDxfId="41" totalsRowDxfId="40"/>
    <tableColumn id="71" xr3:uid="{35DA392F-D6CC-4250-82D4-A833F3096800}" name="Male Crim" dataDxfId="39" totalsRowDxfId="38"/>
    <tableColumn id="72" xr3:uid="{B5063561-AC17-4BB5-89FA-69297C55C9B9}" name="Male Non-Crim" dataDxfId="37" totalsRowDxfId="36"/>
    <tableColumn id="73" xr3:uid="{C6BE9295-B6E3-4BC5-8F63-B2EF79D75965}" name="Female Crim" dataDxfId="35" totalsRowDxfId="34"/>
    <tableColumn id="74" xr3:uid="{8C9EEF18-E249-4E10-A4DC-E8D4E2655DA3}" name="Female Non-Crim" dataDxfId="33" totalsRowDxfId="32"/>
    <tableColumn id="75" xr3:uid="{EAD4EE98-A418-45CE-96B7-5B1A43DBA1BD}" name="ICE Threat Level 1" dataDxfId="31" totalsRowDxfId="30"/>
    <tableColumn id="76" xr3:uid="{447C0EB1-9512-4297-8F8D-7508AFEF023B}" name="ICE Threat Level 2" dataDxfId="29" totalsRowDxfId="28"/>
    <tableColumn id="77" xr3:uid="{29351682-AC9D-498C-9D21-5EC547D4606C}" name="ICE Threat Level 3" dataDxfId="27" totalsRowDxfId="26"/>
    <tableColumn id="78" xr3:uid="{2D430D3E-A89A-44B7-A11E-B52C4035EE8E}" name="No ICE Threat Level" dataDxfId="25" totalsRowDxfId="24"/>
    <tableColumn id="79" xr3:uid="{D6787788-0E04-41F1-90B0-3B0E2AAA3D45}" name="Mandatory" dataDxfId="23" totalsRowDxfId="22"/>
    <tableColumn id="86" xr3:uid="{524F70A0-078B-4FC8-B2AE-F622C9AC237F}" name="Guaranteed Minimum" dataDxfId="21" totalsRowDxfId="20"/>
    <tableColumn id="124" xr3:uid="{DE1EF4F8-6A53-4BDF-A518-57A2C6061DC4}" name="Last Inspection Type" dataDxfId="19" totalsRowDxfId="18"/>
    <tableColumn id="10" xr3:uid="{D925DBCF-4904-4613-B064-8C586DAA456E}" name="ODO Inspection End Date" dataDxfId="17" totalsRowDxfId="16"/>
    <tableColumn id="1" xr3:uid="{E66B6609-0B2C-40E0-9B88-3CBE7EB4ABF9}" name="ODO Last Inspection Standard" dataDxfId="15" totalsRowDxfId="14"/>
    <tableColumn id="8" xr3:uid="{90BB8854-D157-4ED1-80A2-5ED0EA4340F8}" name="ODO Final Rating" dataDxfId="13" totalsRowDxfId="12"/>
    <tableColumn id="129" xr3:uid="{8D47BC66-4C52-442C-B9FE-5CD7B243F20A}" name="Last Nakamoto Inspection Standard" dataDxfId="11" totalsRowDxfId="10"/>
    <tableColumn id="93" xr3:uid="{960BC4F2-8F1A-46D8-AAC6-D0EF8BEE0CDE}" name="Last Nakamoto Inspection Rating - Final" dataDxfId="9"/>
    <tableColumn id="95" xr3:uid="{D12B4212-709B-45F6-8D04-D8B69960AAE5}" name="Last Nakamoto Inspection Date" dataDxfId="8" totalsRowDxfId="7"/>
    <tableColumn id="125" xr3:uid="{83506C54-CC80-4BF7-8F5D-3267DBED52A6}" name="Second to Last Nakamoto Inspection Type" dataDxfId="6" totalsRowDxfId="5"/>
    <tableColumn id="131" xr3:uid="{5077BA4E-E285-4A05-91ED-BE2D61E255D9}" name="Second to Last Nakamoto Inspection Standard" dataDxfId="4" totalsRowDxfId="3"/>
    <tableColumn id="97" xr3:uid="{A8E1B398-2799-4B06-9D85-4A30FE9F3A79}" name="Second to Last Nakamoto Inspection Date" dataDxfId="2" totalsRowDxfId="1"/>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9" t="s">
        <v>519</v>
      </c>
    </row>
    <row r="2" spans="1:1" ht="51.75" customHeight="1" x14ac:dyDescent="0.35">
      <c r="A2" s="8" t="s">
        <v>46</v>
      </c>
    </row>
    <row r="3" spans="1:1" ht="76.400000000000006" customHeight="1" x14ac:dyDescent="0.35">
      <c r="A3" s="8" t="s">
        <v>552</v>
      </c>
    </row>
    <row r="4" spans="1:1" ht="22.5" customHeight="1" x14ac:dyDescent="0.35">
      <c r="A4" s="8" t="s">
        <v>518</v>
      </c>
    </row>
    <row r="5" spans="1:1" ht="36.75" customHeight="1" x14ac:dyDescent="0.35">
      <c r="A5" s="8" t="s">
        <v>491</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2CE49-2D01-4349-B050-653E7D475ED9}">
  <sheetPr>
    <pageSetUpPr fitToPage="1"/>
  </sheetPr>
  <dimension ref="A1:D157"/>
  <sheetViews>
    <sheetView showGridLines="0" tabSelected="1" topLeftCell="A101" zoomScale="80" zoomScaleNormal="80" workbookViewId="0">
      <selection activeCell="B109" sqref="B109"/>
    </sheetView>
  </sheetViews>
  <sheetFormatPr defaultRowHeight="14.5" x14ac:dyDescent="0.35"/>
  <cols>
    <col min="1" max="1" width="26.54296875" style="1" customWidth="1"/>
    <col min="2" max="2" width="160.7265625" customWidth="1"/>
  </cols>
  <sheetData>
    <row r="1" spans="1:2" s="2" customFormat="1" ht="26" x14ac:dyDescent="0.35">
      <c r="A1" s="169" t="s">
        <v>45</v>
      </c>
      <c r="B1" s="169"/>
    </row>
    <row r="2" spans="1:2" s="2" customFormat="1" ht="74.25" customHeight="1" x14ac:dyDescent="0.35">
      <c r="A2" s="170" t="s">
        <v>46</v>
      </c>
      <c r="B2" s="170"/>
    </row>
    <row r="3" spans="1:2" s="2" customFormat="1" ht="48.65" customHeight="1" thickBot="1" x14ac:dyDescent="0.4">
      <c r="A3" s="10" t="s">
        <v>523</v>
      </c>
      <c r="B3" s="442"/>
    </row>
    <row r="4" spans="1:2" ht="18" x14ac:dyDescent="0.35">
      <c r="A4" s="15" t="s">
        <v>113</v>
      </c>
      <c r="B4" s="16" t="s">
        <v>114</v>
      </c>
    </row>
    <row r="5" spans="1:2" ht="15.5" x14ac:dyDescent="0.35">
      <c r="A5" s="17" t="s">
        <v>47</v>
      </c>
      <c r="B5" s="18" t="s">
        <v>48</v>
      </c>
    </row>
    <row r="6" spans="1:2" ht="15.5" x14ac:dyDescent="0.35">
      <c r="A6" s="17" t="s">
        <v>49</v>
      </c>
      <c r="B6" s="18" t="s">
        <v>50</v>
      </c>
    </row>
    <row r="7" spans="1:2" ht="15.5" x14ac:dyDescent="0.35">
      <c r="A7" s="17" t="s">
        <v>51</v>
      </c>
      <c r="B7" s="18" t="s">
        <v>52</v>
      </c>
    </row>
    <row r="8" spans="1:2" ht="15.5" x14ac:dyDescent="0.35">
      <c r="A8" s="17" t="s">
        <v>53</v>
      </c>
      <c r="B8" s="18" t="s">
        <v>54</v>
      </c>
    </row>
    <row r="9" spans="1:2" ht="15.5" x14ac:dyDescent="0.35">
      <c r="A9" s="17" t="s">
        <v>3</v>
      </c>
      <c r="B9" s="18" t="s">
        <v>55</v>
      </c>
    </row>
    <row r="10" spans="1:2" ht="15.5" x14ac:dyDescent="0.35">
      <c r="A10" s="17" t="s">
        <v>56</v>
      </c>
      <c r="B10" s="18" t="s">
        <v>57</v>
      </c>
    </row>
    <row r="11" spans="1:2" ht="15.5" x14ac:dyDescent="0.35">
      <c r="A11" s="17" t="s">
        <v>58</v>
      </c>
      <c r="B11" s="18" t="s">
        <v>59</v>
      </c>
    </row>
    <row r="12" spans="1:2" ht="15.5" x14ac:dyDescent="0.35">
      <c r="A12" s="17" t="s">
        <v>60</v>
      </c>
      <c r="B12" s="18" t="s">
        <v>61</v>
      </c>
    </row>
    <row r="13" spans="1:2" ht="46.5" x14ac:dyDescent="0.35">
      <c r="A13" s="17" t="s">
        <v>62</v>
      </c>
      <c r="B13" s="18" t="s">
        <v>63</v>
      </c>
    </row>
    <row r="14" spans="1:2" ht="46.5" x14ac:dyDescent="0.35">
      <c r="A14" s="17" t="s">
        <v>64</v>
      </c>
      <c r="B14" s="18" t="s">
        <v>65</v>
      </c>
    </row>
    <row r="15" spans="1:2" ht="15.5" x14ac:dyDescent="0.35">
      <c r="A15" s="17" t="s">
        <v>66</v>
      </c>
      <c r="B15" s="18" t="s">
        <v>67</v>
      </c>
    </row>
    <row r="16" spans="1:2" ht="47.25" customHeight="1" x14ac:dyDescent="0.35">
      <c r="A16" s="193" t="s">
        <v>68</v>
      </c>
      <c r="B16" s="18" t="s">
        <v>69</v>
      </c>
    </row>
    <row r="17" spans="1:2" ht="46.5" x14ac:dyDescent="0.35">
      <c r="A17" s="193"/>
      <c r="B17" s="18" t="s">
        <v>70</v>
      </c>
    </row>
    <row r="18" spans="1:2" ht="47.15" customHeight="1" x14ac:dyDescent="0.35">
      <c r="A18" s="193" t="s">
        <v>526</v>
      </c>
      <c r="B18" s="18" t="s">
        <v>527</v>
      </c>
    </row>
    <row r="19" spans="1:2" ht="46.5" x14ac:dyDescent="0.35">
      <c r="A19" s="193"/>
      <c r="B19" s="18" t="s">
        <v>528</v>
      </c>
    </row>
    <row r="20" spans="1:2" ht="201" customHeight="1" x14ac:dyDescent="0.35">
      <c r="A20" s="17" t="s">
        <v>71</v>
      </c>
      <c r="B20" s="18" t="s">
        <v>936</v>
      </c>
    </row>
    <row r="21" spans="1:2" ht="15.5" x14ac:dyDescent="0.35">
      <c r="A21" s="17" t="s">
        <v>72</v>
      </c>
      <c r="B21" s="18" t="s">
        <v>73</v>
      </c>
    </row>
    <row r="22" spans="1:2" ht="15.5" x14ac:dyDescent="0.35">
      <c r="A22" s="17" t="s">
        <v>74</v>
      </c>
      <c r="B22" s="18" t="s">
        <v>75</v>
      </c>
    </row>
    <row r="23" spans="1:2" ht="15.5" x14ac:dyDescent="0.35">
      <c r="A23" s="17" t="s">
        <v>76</v>
      </c>
      <c r="B23" s="18" t="s">
        <v>77</v>
      </c>
    </row>
    <row r="24" spans="1:2" ht="31" x14ac:dyDescent="0.35">
      <c r="A24" s="17" t="s">
        <v>78</v>
      </c>
      <c r="B24" s="18" t="s">
        <v>79</v>
      </c>
    </row>
    <row r="25" spans="1:2" ht="31" x14ac:dyDescent="0.35">
      <c r="A25" s="17" t="s">
        <v>80</v>
      </c>
      <c r="B25" s="18" t="s">
        <v>81</v>
      </c>
    </row>
    <row r="26" spans="1:2" ht="15.5" x14ac:dyDescent="0.35">
      <c r="A26" s="17" t="s">
        <v>82</v>
      </c>
      <c r="B26" s="18" t="s">
        <v>83</v>
      </c>
    </row>
    <row r="27" spans="1:2" ht="15.5" x14ac:dyDescent="0.35">
      <c r="A27" s="17" t="s">
        <v>84</v>
      </c>
      <c r="B27" s="18" t="s">
        <v>85</v>
      </c>
    </row>
    <row r="28" spans="1:2" ht="15.5" x14ac:dyDescent="0.35">
      <c r="A28" s="17" t="s">
        <v>86</v>
      </c>
      <c r="B28" s="18" t="s">
        <v>87</v>
      </c>
    </row>
    <row r="29" spans="1:2" ht="15.5" x14ac:dyDescent="0.35">
      <c r="A29" s="17" t="s">
        <v>88</v>
      </c>
      <c r="B29" s="18" t="s">
        <v>89</v>
      </c>
    </row>
    <row r="30" spans="1:2" ht="15.5" x14ac:dyDescent="0.35">
      <c r="A30" s="17" t="s">
        <v>90</v>
      </c>
      <c r="B30" s="18" t="s">
        <v>91</v>
      </c>
    </row>
    <row r="31" spans="1:2" ht="15.5" x14ac:dyDescent="0.35">
      <c r="A31" s="17" t="s">
        <v>1</v>
      </c>
      <c r="B31" s="18" t="s">
        <v>92</v>
      </c>
    </row>
    <row r="32" spans="1:2" ht="31" x14ac:dyDescent="0.35">
      <c r="A32" s="17" t="s">
        <v>550</v>
      </c>
      <c r="B32" s="18" t="s">
        <v>93</v>
      </c>
    </row>
    <row r="33" spans="1:2" ht="15.5" x14ac:dyDescent="0.35">
      <c r="A33" s="17" t="s">
        <v>2</v>
      </c>
      <c r="B33" s="18" t="s">
        <v>94</v>
      </c>
    </row>
    <row r="34" spans="1:2" ht="31" x14ac:dyDescent="0.35">
      <c r="A34" s="17" t="s">
        <v>95</v>
      </c>
      <c r="B34" s="18" t="s">
        <v>96</v>
      </c>
    </row>
    <row r="35" spans="1:2" ht="15.5" x14ac:dyDescent="0.35">
      <c r="A35" s="17" t="s">
        <v>97</v>
      </c>
      <c r="B35" s="18" t="s">
        <v>98</v>
      </c>
    </row>
    <row r="36" spans="1:2" ht="31" x14ac:dyDescent="0.35">
      <c r="A36" s="17" t="s">
        <v>99</v>
      </c>
      <c r="B36" s="18" t="s">
        <v>100</v>
      </c>
    </row>
    <row r="37" spans="1:2" ht="15.5" x14ac:dyDescent="0.35">
      <c r="A37" s="17" t="s">
        <v>101</v>
      </c>
      <c r="B37" s="18" t="s">
        <v>529</v>
      </c>
    </row>
    <row r="38" spans="1:2" ht="15.5" x14ac:dyDescent="0.35">
      <c r="A38" s="17" t="s">
        <v>20</v>
      </c>
      <c r="B38" s="18" t="s">
        <v>530</v>
      </c>
    </row>
    <row r="39" spans="1:2" ht="15.5" x14ac:dyDescent="0.35">
      <c r="A39" s="193" t="s">
        <v>102</v>
      </c>
      <c r="B39" s="18" t="s">
        <v>103</v>
      </c>
    </row>
    <row r="40" spans="1:2" ht="15.5" x14ac:dyDescent="0.35">
      <c r="A40" s="193"/>
      <c r="B40" s="18" t="s">
        <v>104</v>
      </c>
    </row>
    <row r="41" spans="1:2" ht="46.5" x14ac:dyDescent="0.35">
      <c r="A41" s="193"/>
      <c r="B41" s="18" t="s">
        <v>105</v>
      </c>
    </row>
    <row r="42" spans="1:2" ht="15.5" x14ac:dyDescent="0.35">
      <c r="A42" s="193"/>
      <c r="B42" s="18" t="s">
        <v>106</v>
      </c>
    </row>
    <row r="43" spans="1:2" ht="46.5" x14ac:dyDescent="0.35">
      <c r="A43" s="193"/>
      <c r="B43" s="18" t="s">
        <v>107</v>
      </c>
    </row>
    <row r="44" spans="1:2" ht="15.5" x14ac:dyDescent="0.35">
      <c r="A44" s="193"/>
      <c r="B44" s="18" t="s">
        <v>108</v>
      </c>
    </row>
    <row r="45" spans="1:2" ht="15.5" x14ac:dyDescent="0.35">
      <c r="A45" s="193"/>
      <c r="B45" s="18" t="s">
        <v>109</v>
      </c>
    </row>
    <row r="46" spans="1:2" ht="15.5" x14ac:dyDescent="0.35">
      <c r="A46" s="193"/>
      <c r="B46" s="18" t="s">
        <v>110</v>
      </c>
    </row>
    <row r="47" spans="1:2" ht="15.5" x14ac:dyDescent="0.35">
      <c r="A47" s="17" t="s">
        <v>111</v>
      </c>
      <c r="B47" s="18" t="s">
        <v>112</v>
      </c>
    </row>
    <row r="48" spans="1:2" ht="31" x14ac:dyDescent="0.35">
      <c r="A48" s="193" t="s">
        <v>545</v>
      </c>
      <c r="B48" s="18" t="s">
        <v>531</v>
      </c>
    </row>
    <row r="49" spans="1:2" ht="15.5" x14ac:dyDescent="0.35">
      <c r="A49" s="193"/>
      <c r="B49" s="18" t="s">
        <v>532</v>
      </c>
    </row>
    <row r="50" spans="1:2" ht="15.5" x14ac:dyDescent="0.35">
      <c r="A50" s="193"/>
      <c r="B50" s="18" t="s">
        <v>533</v>
      </c>
    </row>
    <row r="51" spans="1:2" ht="15.75" customHeight="1" x14ac:dyDescent="0.35">
      <c r="A51" s="193" t="s">
        <v>937</v>
      </c>
      <c r="B51" s="443" t="s">
        <v>938</v>
      </c>
    </row>
    <row r="52" spans="1:2" ht="15.5" x14ac:dyDescent="0.35">
      <c r="A52" s="193"/>
      <c r="B52" s="18" t="s">
        <v>534</v>
      </c>
    </row>
    <row r="53" spans="1:2" ht="35.5" customHeight="1" x14ac:dyDescent="0.35">
      <c r="A53" s="193"/>
      <c r="B53" s="18" t="s">
        <v>535</v>
      </c>
    </row>
    <row r="54" spans="1:2" ht="86.25" customHeight="1" x14ac:dyDescent="0.35">
      <c r="A54" s="193"/>
      <c r="B54" s="18" t="s">
        <v>939</v>
      </c>
    </row>
    <row r="55" spans="1:2" ht="87.65" customHeight="1" x14ac:dyDescent="0.35">
      <c r="A55" s="193"/>
      <c r="B55" s="18" t="s">
        <v>548</v>
      </c>
    </row>
    <row r="56" spans="1:2" ht="31" x14ac:dyDescent="0.35">
      <c r="A56" s="193"/>
      <c r="B56" s="18" t="s">
        <v>536</v>
      </c>
    </row>
    <row r="57" spans="1:2" ht="77.5" x14ac:dyDescent="0.35">
      <c r="A57" s="193"/>
      <c r="B57" s="18" t="s">
        <v>546</v>
      </c>
    </row>
    <row r="58" spans="1:2" ht="15.5" x14ac:dyDescent="0.35">
      <c r="A58" s="193"/>
      <c r="B58" s="18" t="s">
        <v>537</v>
      </c>
    </row>
    <row r="59" spans="1:2" ht="31" x14ac:dyDescent="0.35">
      <c r="A59" s="193"/>
      <c r="B59" s="18" t="s">
        <v>940</v>
      </c>
    </row>
    <row r="60" spans="1:2" ht="170.5" x14ac:dyDescent="0.35">
      <c r="A60" s="193"/>
      <c r="B60" s="18" t="s">
        <v>941</v>
      </c>
    </row>
    <row r="61" spans="1:2" ht="15.5" x14ac:dyDescent="0.35">
      <c r="A61" s="193" t="s">
        <v>942</v>
      </c>
      <c r="B61" s="443" t="s">
        <v>943</v>
      </c>
    </row>
    <row r="62" spans="1:2" ht="31" x14ac:dyDescent="0.35">
      <c r="A62" s="193"/>
      <c r="B62" s="18" t="s">
        <v>944</v>
      </c>
    </row>
    <row r="63" spans="1:2" ht="15.5" x14ac:dyDescent="0.35">
      <c r="A63" s="193"/>
      <c r="B63" s="18" t="s">
        <v>538</v>
      </c>
    </row>
    <row r="64" spans="1:2" ht="15.5" x14ac:dyDescent="0.35">
      <c r="A64" s="193"/>
      <c r="B64" s="18" t="s">
        <v>945</v>
      </c>
    </row>
    <row r="65" spans="1:2" ht="77.5" x14ac:dyDescent="0.35">
      <c r="A65" s="193"/>
      <c r="B65" s="18" t="s">
        <v>547</v>
      </c>
    </row>
    <row r="66" spans="1:2" ht="178" customHeight="1" x14ac:dyDescent="0.35">
      <c r="A66" s="193"/>
      <c r="B66" s="18" t="s">
        <v>941</v>
      </c>
    </row>
    <row r="67" spans="1:2" ht="15.5" x14ac:dyDescent="0.35">
      <c r="A67" s="444" t="s">
        <v>946</v>
      </c>
      <c r="B67" s="443" t="s">
        <v>947</v>
      </c>
    </row>
    <row r="68" spans="1:2" ht="15.5" x14ac:dyDescent="0.35">
      <c r="A68" s="444"/>
      <c r="B68" s="18" t="s">
        <v>539</v>
      </c>
    </row>
    <row r="69" spans="1:2" ht="50.5" customHeight="1" x14ac:dyDescent="0.35">
      <c r="A69" s="444"/>
      <c r="B69" s="18" t="s">
        <v>948</v>
      </c>
    </row>
    <row r="70" spans="1:2" ht="50.5" customHeight="1" x14ac:dyDescent="0.35">
      <c r="A70" s="444"/>
      <c r="B70" s="18" t="s">
        <v>949</v>
      </c>
    </row>
    <row r="71" spans="1:2" ht="46.5" x14ac:dyDescent="0.35">
      <c r="A71" s="444"/>
      <c r="B71" s="18" t="s">
        <v>950</v>
      </c>
    </row>
    <row r="72" spans="1:2" ht="170.5" x14ac:dyDescent="0.35">
      <c r="A72" s="444"/>
      <c r="B72" s="18" t="s">
        <v>941</v>
      </c>
    </row>
    <row r="73" spans="1:2" ht="15.5" x14ac:dyDescent="0.35">
      <c r="A73" s="444" t="s">
        <v>549</v>
      </c>
      <c r="B73" s="443" t="s">
        <v>951</v>
      </c>
    </row>
    <row r="74" spans="1:2" ht="15.5" x14ac:dyDescent="0.35">
      <c r="A74" s="444"/>
      <c r="B74" s="18" t="s">
        <v>540</v>
      </c>
    </row>
    <row r="75" spans="1:2" ht="83.5" customHeight="1" x14ac:dyDescent="0.35">
      <c r="A75" s="444"/>
      <c r="B75" s="18" t="s">
        <v>547</v>
      </c>
    </row>
    <row r="76" spans="1:2" ht="77.5" x14ac:dyDescent="0.35">
      <c r="A76" s="444"/>
      <c r="B76" s="19" t="s">
        <v>546</v>
      </c>
    </row>
    <row r="77" spans="1:2" ht="15.5" x14ac:dyDescent="0.35">
      <c r="A77" s="444"/>
      <c r="B77" s="18" t="s">
        <v>537</v>
      </c>
    </row>
    <row r="78" spans="1:2" ht="31" x14ac:dyDescent="0.35">
      <c r="A78" s="444"/>
      <c r="B78" s="18" t="s">
        <v>952</v>
      </c>
    </row>
    <row r="79" spans="1:2" ht="170.5" x14ac:dyDescent="0.35">
      <c r="A79" s="444"/>
      <c r="B79" s="18" t="s">
        <v>941</v>
      </c>
    </row>
    <row r="80" spans="1:2" ht="15.5" x14ac:dyDescent="0.35">
      <c r="A80" s="445" t="s">
        <v>953</v>
      </c>
      <c r="B80" s="443" t="s">
        <v>954</v>
      </c>
    </row>
    <row r="81" spans="1:2" ht="15.5" x14ac:dyDescent="0.35">
      <c r="A81" s="445"/>
      <c r="B81" s="18" t="s">
        <v>540</v>
      </c>
    </row>
    <row r="82" spans="1:2" ht="31" x14ac:dyDescent="0.35">
      <c r="A82" s="445"/>
      <c r="B82" s="18" t="s">
        <v>536</v>
      </c>
    </row>
    <row r="83" spans="1:2" ht="15.5" x14ac:dyDescent="0.35">
      <c r="A83" s="445"/>
      <c r="B83" s="18" t="s">
        <v>541</v>
      </c>
    </row>
    <row r="84" spans="1:2" ht="46.5" x14ac:dyDescent="0.35">
      <c r="A84" s="445"/>
      <c r="B84" s="18" t="s">
        <v>542</v>
      </c>
    </row>
    <row r="85" spans="1:2" ht="15.5" x14ac:dyDescent="0.35">
      <c r="A85" s="445"/>
      <c r="B85" s="18" t="s">
        <v>543</v>
      </c>
    </row>
    <row r="86" spans="1:2" ht="15.5" x14ac:dyDescent="0.35">
      <c r="A86" s="445"/>
      <c r="B86" s="18" t="s">
        <v>544</v>
      </c>
    </row>
    <row r="87" spans="1:2" ht="15.5" x14ac:dyDescent="0.35">
      <c r="A87" s="445"/>
      <c r="B87" s="18" t="s">
        <v>537</v>
      </c>
    </row>
    <row r="88" spans="1:2" ht="77.5" x14ac:dyDescent="0.35">
      <c r="A88" s="445"/>
      <c r="B88" s="18" t="s">
        <v>547</v>
      </c>
    </row>
    <row r="89" spans="1:2" ht="170.5" x14ac:dyDescent="0.35">
      <c r="A89" s="445"/>
      <c r="B89" s="18" t="s">
        <v>941</v>
      </c>
    </row>
    <row r="90" spans="1:2" ht="15.65" customHeight="1" x14ac:dyDescent="0.35">
      <c r="A90" s="446" t="s">
        <v>955</v>
      </c>
      <c r="B90" s="20" t="s">
        <v>956</v>
      </c>
    </row>
    <row r="91" spans="1:2" ht="15.5" x14ac:dyDescent="0.35">
      <c r="A91" s="446"/>
      <c r="B91" s="447" t="s">
        <v>943</v>
      </c>
    </row>
    <row r="92" spans="1:2" ht="15.5" x14ac:dyDescent="0.35">
      <c r="A92" s="446"/>
      <c r="B92" s="21" t="s">
        <v>540</v>
      </c>
    </row>
    <row r="93" spans="1:2" ht="15.5" x14ac:dyDescent="0.35">
      <c r="A93" s="446"/>
      <c r="B93" s="20" t="s">
        <v>957</v>
      </c>
    </row>
    <row r="94" spans="1:2" ht="62" x14ac:dyDescent="0.35">
      <c r="A94" s="446"/>
      <c r="B94" s="21" t="s">
        <v>958</v>
      </c>
    </row>
    <row r="95" spans="1:2" ht="31" x14ac:dyDescent="0.35">
      <c r="A95" s="446"/>
      <c r="B95" s="21" t="s">
        <v>959</v>
      </c>
    </row>
    <row r="96" spans="1:2" ht="49" customHeight="1" x14ac:dyDescent="0.35">
      <c r="A96" s="446"/>
      <c r="B96" s="20" t="s">
        <v>960</v>
      </c>
    </row>
    <row r="97" spans="1:2" ht="31" x14ac:dyDescent="0.35">
      <c r="A97" s="446"/>
      <c r="B97" s="21" t="s">
        <v>961</v>
      </c>
    </row>
    <row r="98" spans="1:2" ht="143.5" customHeight="1" x14ac:dyDescent="0.35">
      <c r="A98" s="446"/>
      <c r="B98" s="20" t="s">
        <v>962</v>
      </c>
    </row>
    <row r="99" spans="1:2" ht="66" customHeight="1" x14ac:dyDescent="0.35">
      <c r="A99" s="446"/>
      <c r="B99" s="21" t="s">
        <v>963</v>
      </c>
    </row>
    <row r="100" spans="1:2" ht="31" x14ac:dyDescent="0.35">
      <c r="A100" s="446" t="s">
        <v>964</v>
      </c>
      <c r="B100" s="21" t="s">
        <v>965</v>
      </c>
    </row>
    <row r="101" spans="1:2" ht="148" customHeight="1" x14ac:dyDescent="0.35">
      <c r="A101" s="446"/>
      <c r="B101" s="448" t="s">
        <v>966</v>
      </c>
    </row>
    <row r="102" spans="1:2" ht="15.65" customHeight="1" x14ac:dyDescent="0.35">
      <c r="A102" s="446"/>
      <c r="B102" s="21" t="s">
        <v>967</v>
      </c>
    </row>
    <row r="103" spans="1:2" ht="176.15" customHeight="1" x14ac:dyDescent="0.35">
      <c r="A103" s="446"/>
      <c r="B103" s="449" t="s">
        <v>941</v>
      </c>
    </row>
    <row r="104" spans="1:2" ht="31" x14ac:dyDescent="0.35">
      <c r="A104" s="446"/>
      <c r="B104" s="450" t="s">
        <v>968</v>
      </c>
    </row>
    <row r="105" spans="1:2" ht="15.5" x14ac:dyDescent="0.35">
      <c r="A105" s="446"/>
      <c r="B105" s="21" t="s">
        <v>969</v>
      </c>
    </row>
    <row r="106" spans="1:2" ht="15.5" x14ac:dyDescent="0.35">
      <c r="A106" s="445" t="s">
        <v>970</v>
      </c>
      <c r="B106" s="20" t="s">
        <v>943</v>
      </c>
    </row>
    <row r="107" spans="1:2" ht="31" x14ac:dyDescent="0.35">
      <c r="A107" s="445"/>
      <c r="B107" s="18" t="s">
        <v>971</v>
      </c>
    </row>
    <row r="108" spans="1:2" ht="15.5" x14ac:dyDescent="0.35">
      <c r="A108" s="445"/>
      <c r="B108" s="18" t="s">
        <v>538</v>
      </c>
    </row>
    <row r="109" spans="1:2" ht="15.5" x14ac:dyDescent="0.35">
      <c r="A109" s="445"/>
      <c r="B109" s="18" t="s">
        <v>945</v>
      </c>
    </row>
    <row r="110" spans="1:2" ht="15.5" x14ac:dyDescent="0.35">
      <c r="A110" s="445"/>
      <c r="B110" s="20" t="s">
        <v>972</v>
      </c>
    </row>
    <row r="111" spans="1:2" ht="21" customHeight="1" x14ac:dyDescent="0.35">
      <c r="A111" s="445"/>
      <c r="B111" s="20" t="s">
        <v>973</v>
      </c>
    </row>
    <row r="112" spans="1:2" ht="31" x14ac:dyDescent="0.35">
      <c r="A112" s="445"/>
      <c r="B112" s="20" t="s">
        <v>974</v>
      </c>
    </row>
    <row r="113" spans="1:2" ht="31" x14ac:dyDescent="0.35">
      <c r="A113" s="445"/>
      <c r="B113" s="20" t="s">
        <v>975</v>
      </c>
    </row>
    <row r="114" spans="1:2" ht="15.65" customHeight="1" x14ac:dyDescent="0.35">
      <c r="A114" s="444" t="s">
        <v>976</v>
      </c>
      <c r="B114" s="19" t="s">
        <v>977</v>
      </c>
    </row>
    <row r="115" spans="1:2" ht="15.5" x14ac:dyDescent="0.35">
      <c r="A115" s="444"/>
      <c r="B115" s="20" t="s">
        <v>978</v>
      </c>
    </row>
    <row r="116" spans="1:2" ht="15.5" x14ac:dyDescent="0.35">
      <c r="A116" s="444"/>
      <c r="B116" s="20" t="s">
        <v>979</v>
      </c>
    </row>
    <row r="117" spans="1:2" ht="15.5" x14ac:dyDescent="0.35">
      <c r="A117" s="444"/>
      <c r="B117" s="20" t="s">
        <v>980</v>
      </c>
    </row>
    <row r="118" spans="1:2" ht="15.5" x14ac:dyDescent="0.35">
      <c r="A118" s="444"/>
      <c r="B118" s="20" t="s">
        <v>981</v>
      </c>
    </row>
    <row r="119" spans="1:2" ht="15.5" x14ac:dyDescent="0.35">
      <c r="A119" s="451" t="s">
        <v>982</v>
      </c>
      <c r="B119" s="20" t="s">
        <v>983</v>
      </c>
    </row>
    <row r="120" spans="1:2" ht="15.65" customHeight="1" x14ac:dyDescent="0.35">
      <c r="A120" s="452"/>
      <c r="B120" s="19" t="s">
        <v>984</v>
      </c>
    </row>
    <row r="121" spans="1:2" ht="15.5" x14ac:dyDescent="0.35">
      <c r="A121" s="452"/>
      <c r="B121" s="19" t="s">
        <v>985</v>
      </c>
    </row>
    <row r="122" spans="1:2" ht="16.5" customHeight="1" x14ac:dyDescent="0.35">
      <c r="A122" s="452"/>
      <c r="B122" s="19" t="s">
        <v>986</v>
      </c>
    </row>
    <row r="123" spans="1:2" ht="16.5" customHeight="1" x14ac:dyDescent="0.35">
      <c r="A123" s="452"/>
      <c r="B123" s="19" t="s">
        <v>987</v>
      </c>
    </row>
    <row r="124" spans="1:2" ht="16.5" customHeight="1" x14ac:dyDescent="0.35">
      <c r="A124" s="452"/>
      <c r="B124" s="20" t="s">
        <v>988</v>
      </c>
    </row>
    <row r="125" spans="1:2" ht="16.5" customHeight="1" x14ac:dyDescent="0.35">
      <c r="A125" s="452"/>
      <c r="B125" s="19" t="s">
        <v>984</v>
      </c>
    </row>
    <row r="126" spans="1:2" ht="16.5" customHeight="1" x14ac:dyDescent="0.35">
      <c r="A126" s="452"/>
      <c r="B126" s="19" t="s">
        <v>985</v>
      </c>
    </row>
    <row r="127" spans="1:2" ht="16.5" customHeight="1" x14ac:dyDescent="0.35">
      <c r="A127" s="452"/>
      <c r="B127" s="19" t="s">
        <v>989</v>
      </c>
    </row>
    <row r="128" spans="1:2" ht="16.5" customHeight="1" x14ac:dyDescent="0.35">
      <c r="A128" s="452"/>
      <c r="B128" s="19" t="s">
        <v>987</v>
      </c>
    </row>
    <row r="129" spans="1:4" ht="15.5" x14ac:dyDescent="0.35">
      <c r="A129" s="452"/>
      <c r="B129" s="20" t="s">
        <v>990</v>
      </c>
    </row>
    <row r="130" spans="1:4" ht="15.5" x14ac:dyDescent="0.35">
      <c r="A130" s="452"/>
      <c r="B130" s="19" t="s">
        <v>984</v>
      </c>
    </row>
    <row r="131" spans="1:4" ht="15.5" x14ac:dyDescent="0.35">
      <c r="A131" s="452"/>
      <c r="B131" s="19" t="s">
        <v>985</v>
      </c>
      <c r="D131" s="109"/>
    </row>
    <row r="132" spans="1:4" ht="15.5" x14ac:dyDescent="0.35">
      <c r="A132" s="452"/>
      <c r="B132" s="19" t="s">
        <v>986</v>
      </c>
    </row>
    <row r="133" spans="1:4" ht="15.5" x14ac:dyDescent="0.35">
      <c r="A133" s="452"/>
      <c r="B133" s="19" t="s">
        <v>987</v>
      </c>
    </row>
    <row r="134" spans="1:4" ht="15.5" x14ac:dyDescent="0.35">
      <c r="A134" s="452"/>
      <c r="B134" s="20" t="s">
        <v>991</v>
      </c>
    </row>
    <row r="135" spans="1:4" ht="15.5" x14ac:dyDescent="0.35">
      <c r="A135" s="452"/>
      <c r="B135" s="19" t="s">
        <v>992</v>
      </c>
    </row>
    <row r="136" spans="1:4" ht="15.5" x14ac:dyDescent="0.35">
      <c r="A136" s="452"/>
      <c r="B136" s="19" t="s">
        <v>993</v>
      </c>
    </row>
    <row r="137" spans="1:4" ht="15.5" x14ac:dyDescent="0.35">
      <c r="A137" s="452"/>
      <c r="B137" s="19" t="s">
        <v>994</v>
      </c>
    </row>
    <row r="138" spans="1:4" ht="15.5" x14ac:dyDescent="0.35">
      <c r="A138" s="452"/>
      <c r="B138" s="19" t="s">
        <v>995</v>
      </c>
    </row>
    <row r="139" spans="1:4" ht="15.5" x14ac:dyDescent="0.35">
      <c r="A139" s="452"/>
      <c r="B139" s="19" t="s">
        <v>996</v>
      </c>
    </row>
    <row r="140" spans="1:4" ht="15.5" x14ac:dyDescent="0.35">
      <c r="A140" s="452"/>
      <c r="B140" s="19" t="s">
        <v>997</v>
      </c>
    </row>
    <row r="141" spans="1:4" ht="54.65" customHeight="1" x14ac:dyDescent="0.35">
      <c r="A141" s="452"/>
      <c r="B141" s="19" t="s">
        <v>998</v>
      </c>
    </row>
    <row r="142" spans="1:4" ht="15.5" x14ac:dyDescent="0.35">
      <c r="A142" s="452"/>
      <c r="B142" s="19" t="s">
        <v>999</v>
      </c>
    </row>
    <row r="143" spans="1:4" ht="31" x14ac:dyDescent="0.35">
      <c r="A143" s="452"/>
      <c r="B143" s="19" t="s">
        <v>1000</v>
      </c>
    </row>
    <row r="144" spans="1:4" ht="15.5" x14ac:dyDescent="0.35">
      <c r="A144" s="452"/>
      <c r="B144" s="19" t="s">
        <v>534</v>
      </c>
    </row>
    <row r="145" spans="1:2" ht="31" x14ac:dyDescent="0.35">
      <c r="A145" s="452"/>
      <c r="B145" s="19" t="s">
        <v>1001</v>
      </c>
    </row>
    <row r="146" spans="1:2" ht="93" x14ac:dyDescent="0.35">
      <c r="A146" s="452"/>
      <c r="B146" s="19" t="s">
        <v>1002</v>
      </c>
    </row>
    <row r="147" spans="1:2" ht="21.5" customHeight="1" x14ac:dyDescent="0.35">
      <c r="A147" s="452"/>
      <c r="B147" s="19" t="s">
        <v>1003</v>
      </c>
    </row>
    <row r="148" spans="1:2" ht="42.5" customHeight="1" x14ac:dyDescent="0.35">
      <c r="A148" s="452"/>
      <c r="B148" s="19" t="s">
        <v>1004</v>
      </c>
    </row>
    <row r="149" spans="1:2" ht="42.5" customHeight="1" x14ac:dyDescent="0.35">
      <c r="A149" s="452"/>
      <c r="B149" s="453" t="s">
        <v>949</v>
      </c>
    </row>
    <row r="150" spans="1:2" ht="15.5" x14ac:dyDescent="0.35">
      <c r="A150" s="454"/>
      <c r="B150" s="453" t="s">
        <v>1005</v>
      </c>
    </row>
    <row r="151" spans="1:2" ht="15.5" x14ac:dyDescent="0.35">
      <c r="A151" s="455" t="s">
        <v>1006</v>
      </c>
      <c r="B151" s="19" t="s">
        <v>1007</v>
      </c>
    </row>
    <row r="152" spans="1:2" ht="15.5" x14ac:dyDescent="0.35">
      <c r="A152" s="456"/>
      <c r="B152" s="19" t="s">
        <v>1008</v>
      </c>
    </row>
    <row r="153" spans="1:2" ht="15.5" x14ac:dyDescent="0.35">
      <c r="A153" s="456"/>
      <c r="B153" s="19" t="s">
        <v>1009</v>
      </c>
    </row>
    <row r="154" spans="1:2" ht="15.5" x14ac:dyDescent="0.35">
      <c r="A154" s="456"/>
      <c r="B154" s="19" t="s">
        <v>1010</v>
      </c>
    </row>
    <row r="155" spans="1:2" ht="15.5" x14ac:dyDescent="0.35">
      <c r="A155" s="456"/>
      <c r="B155" s="19" t="s">
        <v>1011</v>
      </c>
    </row>
    <row r="156" spans="1:2" ht="15.5" x14ac:dyDescent="0.35">
      <c r="A156" s="456"/>
      <c r="B156" s="19" t="s">
        <v>1012</v>
      </c>
    </row>
    <row r="157" spans="1:2" ht="16" thickBot="1" x14ac:dyDescent="0.4">
      <c r="A157" s="457"/>
      <c r="B157" s="458" t="s">
        <v>1013</v>
      </c>
    </row>
  </sheetData>
  <mergeCells count="17">
    <mergeCell ref="A100:A105"/>
    <mergeCell ref="A106:A113"/>
    <mergeCell ref="A114:A118"/>
    <mergeCell ref="A119:A150"/>
    <mergeCell ref="A151:A157"/>
    <mergeCell ref="A51:A60"/>
    <mergeCell ref="A61:A66"/>
    <mergeCell ref="A67:A72"/>
    <mergeCell ref="A73:A79"/>
    <mergeCell ref="A80:A89"/>
    <mergeCell ref="A90:A99"/>
    <mergeCell ref="A1:B1"/>
    <mergeCell ref="A2:B2"/>
    <mergeCell ref="A16:A17"/>
    <mergeCell ref="A18:A19"/>
    <mergeCell ref="A39:A46"/>
    <mergeCell ref="A48:A50"/>
  </mergeCells>
  <pageMargins left="0.25" right="0.25" top="0.75" bottom="0.75" header="0.3" footer="0.3"/>
  <pageSetup scale="14"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C153"/>
  <sheetViews>
    <sheetView showGridLines="0" zoomScale="115" zoomScaleNormal="115" zoomScalePageLayoutView="110" workbookViewId="0">
      <selection sqref="A1:G1"/>
    </sheetView>
  </sheetViews>
  <sheetFormatPr defaultRowHeight="15" x14ac:dyDescent="0.35"/>
  <cols>
    <col min="1" max="1" width="17.54296875" bestFit="1" customWidth="1"/>
    <col min="2" max="2" width="9.81640625" bestFit="1" customWidth="1"/>
    <col min="3" max="3" width="16.54296875" bestFit="1" customWidth="1"/>
    <col min="4" max="4" width="11.54296875" customWidth="1"/>
    <col min="5" max="5" width="20.54296875" customWidth="1"/>
    <col min="6" max="6" width="13.453125" style="51" customWidth="1"/>
    <col min="7" max="7" width="15.81640625" style="58" customWidth="1"/>
    <col min="8" max="8" width="19.54296875" customWidth="1"/>
    <col min="9" max="9" width="15" customWidth="1"/>
    <col min="12" max="12" width="8.7265625" style="3"/>
  </cols>
  <sheetData>
    <row r="1" spans="1:55" ht="38.5" customHeight="1" x14ac:dyDescent="0.35">
      <c r="A1" s="169" t="s">
        <v>45</v>
      </c>
      <c r="B1" s="169"/>
      <c r="C1" s="169"/>
      <c r="D1" s="169"/>
      <c r="E1" s="169"/>
      <c r="F1" s="169"/>
      <c r="G1" s="169"/>
      <c r="H1" s="3"/>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row>
    <row r="2" spans="1:55" ht="15.65" customHeight="1" x14ac:dyDescent="0.35">
      <c r="A2" s="170" t="s">
        <v>46</v>
      </c>
      <c r="B2" s="170"/>
      <c r="C2" s="170"/>
      <c r="D2" s="170"/>
      <c r="E2" s="170"/>
      <c r="F2" s="170"/>
      <c r="G2" s="170"/>
      <c r="H2" s="3"/>
      <c r="I2" s="3"/>
      <c r="J2" s="3"/>
      <c r="K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row>
    <row r="3" spans="1:55" ht="15" customHeight="1" x14ac:dyDescent="0.35">
      <c r="A3" s="170"/>
      <c r="B3" s="170"/>
      <c r="C3" s="170"/>
      <c r="D3" s="170"/>
      <c r="E3" s="170"/>
      <c r="F3" s="170"/>
      <c r="G3" s="170"/>
      <c r="H3" s="3"/>
      <c r="I3" s="3"/>
      <c r="J3" s="3"/>
      <c r="K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row>
    <row r="4" spans="1:55" ht="26" x14ac:dyDescent="0.35">
      <c r="A4" s="171" t="s">
        <v>566</v>
      </c>
      <c r="B4" s="171"/>
      <c r="C4" s="171"/>
      <c r="D4" s="171"/>
      <c r="E4" s="171"/>
      <c r="F4" s="171"/>
      <c r="G4" s="171"/>
      <c r="H4" s="60"/>
      <c r="I4" s="3"/>
      <c r="J4" s="3"/>
      <c r="K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row>
    <row r="5" spans="1:55" ht="26" x14ac:dyDescent="0.35">
      <c r="A5" s="59"/>
      <c r="B5" s="59"/>
      <c r="C5" s="59"/>
      <c r="D5" s="59"/>
      <c r="E5" s="59"/>
      <c r="F5" s="59"/>
      <c r="G5" s="59"/>
      <c r="H5" s="60"/>
      <c r="I5" s="3"/>
      <c r="J5" s="3"/>
      <c r="K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row>
    <row r="6" spans="1:55" x14ac:dyDescent="0.35">
      <c r="A6" s="61"/>
      <c r="B6" s="61"/>
      <c r="C6" s="61"/>
      <c r="D6" s="3"/>
      <c r="E6" s="3"/>
      <c r="F6" s="42"/>
      <c r="G6" s="52"/>
      <c r="H6" s="3"/>
      <c r="I6" s="3"/>
      <c r="J6" s="3"/>
      <c r="K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row>
    <row r="7" spans="1:55" x14ac:dyDescent="0.35">
      <c r="A7" s="165" t="s">
        <v>556</v>
      </c>
      <c r="B7" s="165"/>
      <c r="C7" s="165"/>
      <c r="D7" s="62"/>
      <c r="E7" s="3"/>
      <c r="F7" s="42"/>
      <c r="G7" s="52"/>
      <c r="H7" s="3"/>
      <c r="I7" s="3"/>
      <c r="J7" s="3"/>
      <c r="K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row>
    <row r="8" spans="1:55" x14ac:dyDescent="0.35">
      <c r="A8" s="22" t="s">
        <v>554</v>
      </c>
      <c r="B8" s="22" t="s">
        <v>493</v>
      </c>
      <c r="C8" s="22" t="s">
        <v>555</v>
      </c>
      <c r="D8" s="3"/>
      <c r="E8" s="166" t="s">
        <v>573</v>
      </c>
      <c r="F8" s="166"/>
      <c r="G8" s="166"/>
      <c r="H8" s="3"/>
      <c r="I8" s="3"/>
      <c r="J8" s="3"/>
      <c r="K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row>
    <row r="9" spans="1:55" x14ac:dyDescent="0.35">
      <c r="A9" s="4" t="s">
        <v>72</v>
      </c>
      <c r="B9" s="39">
        <v>4709</v>
      </c>
      <c r="C9" s="40">
        <v>12902.659999999141</v>
      </c>
      <c r="D9" s="3"/>
      <c r="E9" s="37" t="s">
        <v>560</v>
      </c>
      <c r="F9" s="43" t="s">
        <v>493</v>
      </c>
      <c r="G9" s="53" t="s">
        <v>561</v>
      </c>
      <c r="H9" s="3"/>
      <c r="I9" s="3"/>
      <c r="J9" s="3"/>
      <c r="K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row>
    <row r="10" spans="1:55" x14ac:dyDescent="0.35">
      <c r="A10" s="4" t="s">
        <v>495</v>
      </c>
      <c r="B10" s="6">
        <v>181945</v>
      </c>
      <c r="C10" s="23">
        <v>174667.20000001517</v>
      </c>
      <c r="D10" s="3"/>
      <c r="E10" s="38" t="s">
        <v>562</v>
      </c>
      <c r="F10" s="44">
        <v>57678</v>
      </c>
      <c r="G10" s="36">
        <v>0.99161021902829827</v>
      </c>
      <c r="H10" s="3"/>
      <c r="I10" s="69"/>
      <c r="J10" s="3"/>
      <c r="K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row>
    <row r="11" spans="1:55" x14ac:dyDescent="0.35">
      <c r="A11" s="4" t="s">
        <v>558</v>
      </c>
      <c r="B11" s="39">
        <v>8799</v>
      </c>
      <c r="C11" s="40">
        <v>1583.8200000000727</v>
      </c>
      <c r="D11" s="3"/>
      <c r="E11" s="38" t="s">
        <v>563</v>
      </c>
      <c r="F11" s="45">
        <v>488</v>
      </c>
      <c r="G11" s="41">
        <v>8.3897809717016821E-3</v>
      </c>
      <c r="H11" s="3"/>
      <c r="I11" s="3"/>
      <c r="J11" s="3"/>
      <c r="K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row>
    <row r="12" spans="1:55" x14ac:dyDescent="0.35">
      <c r="A12" s="4" t="s">
        <v>569</v>
      </c>
      <c r="B12" s="39">
        <v>100</v>
      </c>
      <c r="C12" s="40">
        <v>450</v>
      </c>
      <c r="D12" s="3"/>
      <c r="E12" s="5" t="s">
        <v>0</v>
      </c>
      <c r="F12" s="46">
        <v>58166</v>
      </c>
      <c r="G12" s="54">
        <v>1</v>
      </c>
      <c r="H12" s="3"/>
      <c r="I12" s="3"/>
      <c r="J12" s="3"/>
      <c r="K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row>
    <row r="13" spans="1:55" x14ac:dyDescent="0.35">
      <c r="A13" s="4" t="s">
        <v>557</v>
      </c>
      <c r="B13" s="6">
        <v>633</v>
      </c>
      <c r="C13" s="23">
        <v>0</v>
      </c>
      <c r="D13" s="62"/>
      <c r="E13" s="63" t="s">
        <v>572</v>
      </c>
      <c r="F13" s="63"/>
      <c r="G13" s="63"/>
      <c r="H13" s="3"/>
      <c r="I13" s="3"/>
      <c r="J13" s="3"/>
      <c r="K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row>
    <row r="14" spans="1:55" x14ac:dyDescent="0.35">
      <c r="A14" s="5" t="s">
        <v>0</v>
      </c>
      <c r="B14" s="7">
        <v>195909</v>
      </c>
      <c r="C14" s="24">
        <v>189553.81999984928</v>
      </c>
      <c r="D14" s="3"/>
      <c r="E14" s="167" t="s">
        <v>564</v>
      </c>
      <c r="F14" s="167"/>
      <c r="G14" s="167"/>
      <c r="H14" s="3"/>
      <c r="I14" s="3"/>
      <c r="J14" s="3"/>
      <c r="K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row>
    <row r="15" spans="1:55" x14ac:dyDescent="0.35">
      <c r="A15" s="164" t="s">
        <v>574</v>
      </c>
      <c r="B15" s="164"/>
      <c r="C15" s="164"/>
      <c r="D15" s="3"/>
      <c r="E15" s="167"/>
      <c r="F15" s="167"/>
      <c r="G15" s="167"/>
      <c r="H15" s="3"/>
      <c r="I15" s="3"/>
      <c r="J15" s="3"/>
      <c r="K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row>
    <row r="16" spans="1:55" ht="42" customHeight="1" x14ac:dyDescent="0.35">
      <c r="A16" s="164" t="s">
        <v>568</v>
      </c>
      <c r="B16" s="164"/>
      <c r="C16" s="164"/>
      <c r="D16" s="3"/>
      <c r="E16" s="70"/>
      <c r="F16" s="63"/>
      <c r="G16" s="63"/>
      <c r="H16" s="3"/>
      <c r="I16" s="3"/>
      <c r="J16" s="3"/>
      <c r="K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row>
    <row r="17" spans="1:55" x14ac:dyDescent="0.35">
      <c r="A17" s="64"/>
      <c r="B17" s="64"/>
      <c r="C17" s="64"/>
      <c r="D17" s="3"/>
      <c r="E17" s="25"/>
      <c r="F17" s="47"/>
      <c r="G17" s="55"/>
      <c r="H17" s="3"/>
      <c r="I17" s="3"/>
      <c r="J17" s="3"/>
      <c r="K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row>
    <row r="18" spans="1:55" ht="29.5" customHeight="1" x14ac:dyDescent="0.35">
      <c r="A18" s="165" t="s">
        <v>567</v>
      </c>
      <c r="B18" s="165"/>
      <c r="C18" s="165"/>
      <c r="D18" s="3"/>
      <c r="E18" s="166" t="s">
        <v>571</v>
      </c>
      <c r="F18" s="166"/>
      <c r="G18" s="166"/>
      <c r="H18" s="3"/>
      <c r="I18" s="3"/>
      <c r="J18" s="3"/>
      <c r="K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row>
    <row r="19" spans="1:55" x14ac:dyDescent="0.35">
      <c r="A19" s="22" t="s">
        <v>492</v>
      </c>
      <c r="B19" s="22" t="s">
        <v>493</v>
      </c>
      <c r="C19" s="22" t="s">
        <v>49</v>
      </c>
      <c r="D19" s="3"/>
      <c r="E19" s="37" t="s">
        <v>560</v>
      </c>
      <c r="F19" s="48" t="s">
        <v>493</v>
      </c>
      <c r="G19" s="56" t="s">
        <v>561</v>
      </c>
      <c r="H19" s="69"/>
      <c r="I19" s="3"/>
      <c r="J19" s="3"/>
      <c r="K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row>
    <row r="20" spans="1:55" x14ac:dyDescent="0.35">
      <c r="A20" s="4" t="s">
        <v>494</v>
      </c>
      <c r="B20" s="6">
        <v>72202</v>
      </c>
      <c r="C20" s="66">
        <v>682.27399518018888</v>
      </c>
      <c r="D20" s="3"/>
      <c r="E20" s="38" t="s">
        <v>562</v>
      </c>
      <c r="F20" s="44">
        <v>7970</v>
      </c>
      <c r="G20" s="36">
        <v>0.94230314495152523</v>
      </c>
      <c r="H20" s="3"/>
      <c r="I20" s="69"/>
      <c r="J20" s="3"/>
      <c r="K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row>
    <row r="21" spans="1:55" x14ac:dyDescent="0.35">
      <c r="A21" s="4" t="s">
        <v>521</v>
      </c>
      <c r="B21" s="6">
        <v>99</v>
      </c>
      <c r="C21" s="66">
        <v>991.57575757575762</v>
      </c>
      <c r="D21" s="3"/>
      <c r="E21" s="38" t="s">
        <v>563</v>
      </c>
      <c r="F21" s="44">
        <v>488</v>
      </c>
      <c r="G21" s="36">
        <v>5.769685504847482E-2</v>
      </c>
      <c r="H21" s="3"/>
      <c r="I21" s="3"/>
      <c r="J21" s="3"/>
      <c r="K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row>
    <row r="22" spans="1:55" x14ac:dyDescent="0.35">
      <c r="A22" s="4" t="s">
        <v>520</v>
      </c>
      <c r="B22" s="39">
        <v>123515</v>
      </c>
      <c r="C22" s="67">
        <v>474.57276444156582</v>
      </c>
      <c r="D22" s="3"/>
      <c r="E22" s="5" t="s">
        <v>0</v>
      </c>
      <c r="F22" s="46">
        <v>8458</v>
      </c>
      <c r="G22" s="54">
        <v>1</v>
      </c>
      <c r="H22" s="3"/>
      <c r="I22" s="3"/>
      <c r="J22" s="3"/>
      <c r="K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row>
    <row r="23" spans="1:55" x14ac:dyDescent="0.35">
      <c r="A23" s="4" t="s">
        <v>522</v>
      </c>
      <c r="B23">
        <v>93</v>
      </c>
      <c r="C23" s="67">
        <v>1027.3763440860216</v>
      </c>
      <c r="D23" s="3"/>
      <c r="E23" s="167" t="s">
        <v>572</v>
      </c>
      <c r="F23" s="167"/>
      <c r="G23" s="167"/>
      <c r="H23" s="3"/>
      <c r="I23" s="3"/>
      <c r="J23" s="3"/>
      <c r="K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row>
    <row r="24" spans="1:55" x14ac:dyDescent="0.35">
      <c r="A24" s="5" t="s">
        <v>0</v>
      </c>
      <c r="B24" s="7">
        <v>195909</v>
      </c>
      <c r="C24" s="68">
        <v>551.64445737561823</v>
      </c>
      <c r="D24" s="3"/>
      <c r="E24" s="167" t="s">
        <v>564</v>
      </c>
      <c r="F24" s="167"/>
      <c r="G24" s="167"/>
      <c r="H24" s="3"/>
      <c r="I24" s="3"/>
      <c r="J24" s="3"/>
      <c r="K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row>
    <row r="25" spans="1:55" x14ac:dyDescent="0.35">
      <c r="A25" s="164" t="str">
        <f>A15</f>
        <v>Data from BI Inc. Participants Report, 7.29.2023</v>
      </c>
      <c r="B25" s="164"/>
      <c r="C25" s="164"/>
      <c r="D25" s="3"/>
      <c r="E25" s="61"/>
      <c r="F25" s="49"/>
      <c r="G25" s="52"/>
      <c r="H25" s="3"/>
      <c r="I25" s="3"/>
      <c r="J25" s="3"/>
      <c r="K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row>
    <row r="26" spans="1:55" x14ac:dyDescent="0.35">
      <c r="A26" s="164" t="s">
        <v>575</v>
      </c>
      <c r="B26" s="164"/>
      <c r="C26" s="164"/>
      <c r="D26" s="69"/>
      <c r="F26" s="50"/>
      <c r="G26" s="57"/>
      <c r="I26" s="3"/>
      <c r="J26" s="3"/>
      <c r="K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row>
    <row r="27" spans="1:55" x14ac:dyDescent="0.35">
      <c r="A27" s="168"/>
      <c r="B27" s="168"/>
      <c r="C27" s="168"/>
      <c r="D27" s="69"/>
      <c r="E27" s="3"/>
      <c r="F27" s="42"/>
      <c r="G27" s="52"/>
      <c r="H27" s="3"/>
      <c r="I27" s="3"/>
      <c r="J27" s="3"/>
      <c r="K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row>
    <row r="28" spans="1:55" x14ac:dyDescent="0.35">
      <c r="A28" s="168"/>
      <c r="B28" s="168"/>
      <c r="C28" s="168"/>
      <c r="D28" s="3"/>
      <c r="E28" s="3"/>
      <c r="F28" s="42"/>
      <c r="G28" s="52"/>
      <c r="H28" s="3"/>
      <c r="I28" s="3"/>
      <c r="J28" s="3"/>
      <c r="K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row>
    <row r="29" spans="1:55" ht="39" customHeight="1" thickBot="1" x14ac:dyDescent="0.4">
      <c r="A29" s="168" t="s">
        <v>576</v>
      </c>
      <c r="B29" s="168"/>
      <c r="C29" s="168"/>
      <c r="D29" s="3"/>
      <c r="E29" s="3"/>
      <c r="F29" s="42"/>
      <c r="G29" s="52"/>
      <c r="H29" s="3"/>
      <c r="I29" s="3"/>
      <c r="J29" s="3"/>
      <c r="K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row>
    <row r="30" spans="1:55" ht="30.5" thickBot="1" x14ac:dyDescent="0.4">
      <c r="A30" s="26" t="s">
        <v>524</v>
      </c>
      <c r="B30" s="26" t="s">
        <v>493</v>
      </c>
      <c r="C30" s="26" t="s">
        <v>525</v>
      </c>
      <c r="D30" s="3"/>
      <c r="E30" s="3"/>
      <c r="F30" s="42"/>
      <c r="G30" s="52"/>
      <c r="H30" s="3"/>
      <c r="I30" s="3"/>
      <c r="J30" s="3"/>
      <c r="K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1:55" ht="16" thickBot="1" x14ac:dyDescent="0.4">
      <c r="A31" s="27" t="s">
        <v>0</v>
      </c>
      <c r="B31" s="28">
        <v>195909</v>
      </c>
      <c r="C31" s="29">
        <v>551.64445737561823</v>
      </c>
      <c r="D31" s="3"/>
      <c r="E31" s="3"/>
      <c r="F31" s="42"/>
      <c r="G31" s="52"/>
      <c r="H31" s="3"/>
      <c r="I31" s="3"/>
      <c r="J31" s="3"/>
      <c r="K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row>
    <row r="32" spans="1:55" ht="15.5" thickBot="1" x14ac:dyDescent="0.4">
      <c r="A32" s="33" t="s">
        <v>496</v>
      </c>
      <c r="B32" s="34">
        <v>5235</v>
      </c>
      <c r="C32" s="35">
        <v>642.92110792741164</v>
      </c>
      <c r="D32" s="14"/>
      <c r="E32" s="3"/>
      <c r="F32" s="42"/>
      <c r="G32" s="52"/>
      <c r="H32" s="3"/>
      <c r="I32" s="3"/>
      <c r="J32" s="3"/>
      <c r="K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row>
    <row r="33" spans="1:55" ht="16" thickBot="1" x14ac:dyDescent="0.4">
      <c r="A33" s="30" t="s">
        <v>72</v>
      </c>
      <c r="B33" s="31">
        <v>276</v>
      </c>
      <c r="C33" s="32">
        <v>560.78260869565213</v>
      </c>
      <c r="E33" s="65"/>
      <c r="F33" s="42"/>
      <c r="G33" s="52"/>
      <c r="H33" s="3"/>
      <c r="I33" s="3"/>
      <c r="J33" s="3"/>
      <c r="K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1:55" ht="16" thickBot="1" x14ac:dyDescent="0.4">
      <c r="A34" s="30" t="s">
        <v>495</v>
      </c>
      <c r="B34" s="31">
        <v>4649</v>
      </c>
      <c r="C34" s="32">
        <v>551.72682297268227</v>
      </c>
      <c r="E34" s="65"/>
      <c r="F34" s="42"/>
      <c r="G34" s="52"/>
      <c r="H34" s="3"/>
      <c r="I34" s="3"/>
      <c r="J34" s="3"/>
      <c r="K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row>
    <row r="35" spans="1:55" ht="16" thickBot="1" x14ac:dyDescent="0.4">
      <c r="A35" s="30" t="s">
        <v>558</v>
      </c>
      <c r="B35" s="31">
        <v>310</v>
      </c>
      <c r="C35" s="32">
        <v>2083.6709677419353</v>
      </c>
      <c r="E35" s="65"/>
      <c r="F35" s="42"/>
      <c r="G35" s="52"/>
      <c r="H35" s="3"/>
      <c r="I35" s="3"/>
      <c r="J35" s="3"/>
      <c r="K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row>
    <row r="36" spans="1:55" ht="15.5" thickBot="1" x14ac:dyDescent="0.4">
      <c r="A36" s="33" t="s">
        <v>497</v>
      </c>
      <c r="B36" s="34">
        <v>3439</v>
      </c>
      <c r="C36" s="35">
        <v>660.37539982553062</v>
      </c>
      <c r="E36" s="65"/>
      <c r="F36" s="42"/>
      <c r="G36" s="52"/>
      <c r="H36" s="3"/>
      <c r="I36" s="3"/>
      <c r="J36" s="3"/>
      <c r="K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row>
    <row r="37" spans="1:55" ht="16" thickBot="1" x14ac:dyDescent="0.4">
      <c r="A37" s="30" t="s">
        <v>72</v>
      </c>
      <c r="B37" s="31">
        <v>101</v>
      </c>
      <c r="C37" s="32">
        <v>302.00990099009903</v>
      </c>
      <c r="E37" s="65"/>
      <c r="F37" s="42"/>
      <c r="G37" s="52"/>
      <c r="H37" s="3"/>
      <c r="I37" s="3"/>
      <c r="J37" s="3"/>
      <c r="K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row>
    <row r="38" spans="1:55" ht="16" thickBot="1" x14ac:dyDescent="0.4">
      <c r="A38" s="30" t="s">
        <v>495</v>
      </c>
      <c r="B38" s="31">
        <v>3281</v>
      </c>
      <c r="C38" s="32">
        <v>654.08259676927764</v>
      </c>
      <c r="E38" s="65"/>
      <c r="F38" s="42"/>
      <c r="G38" s="52"/>
      <c r="H38" s="3"/>
      <c r="I38" s="3"/>
      <c r="J38" s="3"/>
      <c r="K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row>
    <row r="39" spans="1:55" ht="16" thickBot="1" x14ac:dyDescent="0.4">
      <c r="A39" s="30" t="s">
        <v>558</v>
      </c>
      <c r="B39" s="31">
        <v>57</v>
      </c>
      <c r="C39" s="32">
        <v>1657.5964912280701</v>
      </c>
      <c r="E39" s="65"/>
      <c r="F39" s="42"/>
      <c r="G39" s="52"/>
      <c r="H39" s="3"/>
      <c r="I39" s="3"/>
      <c r="J39" s="3"/>
      <c r="K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row>
    <row r="40" spans="1:55" ht="15.5" thickBot="1" x14ac:dyDescent="0.4">
      <c r="A40" s="33" t="s">
        <v>498</v>
      </c>
      <c r="B40" s="34">
        <v>7145</v>
      </c>
      <c r="C40" s="35">
        <v>442.31280615815257</v>
      </c>
      <c r="E40" s="65"/>
      <c r="F40" s="42"/>
      <c r="G40" s="52"/>
      <c r="H40" s="3"/>
      <c r="I40" s="3"/>
      <c r="J40" s="3"/>
      <c r="K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row>
    <row r="41" spans="1:55" ht="16" thickBot="1" x14ac:dyDescent="0.4">
      <c r="A41" s="30" t="s">
        <v>72</v>
      </c>
      <c r="B41" s="31">
        <v>100</v>
      </c>
      <c r="C41" s="32">
        <v>292.02</v>
      </c>
      <c r="D41" s="14"/>
      <c r="E41" s="65"/>
      <c r="F41" s="42"/>
      <c r="G41" s="52"/>
      <c r="H41" s="3"/>
      <c r="I41" s="3"/>
      <c r="J41" s="3"/>
      <c r="K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row>
    <row r="42" spans="1:55" ht="16" thickBot="1" x14ac:dyDescent="0.4">
      <c r="A42" s="30" t="s">
        <v>495</v>
      </c>
      <c r="B42" s="31">
        <v>7043</v>
      </c>
      <c r="C42" s="32">
        <v>444.31563254295042</v>
      </c>
      <c r="E42" s="65"/>
      <c r="F42" s="42"/>
      <c r="G42" s="52"/>
      <c r="H42" s="3"/>
      <c r="I42" s="3"/>
      <c r="J42" s="3"/>
      <c r="K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row>
    <row r="43" spans="1:55" ht="16" thickBot="1" x14ac:dyDescent="0.4">
      <c r="A43" s="30" t="s">
        <v>558</v>
      </c>
      <c r="B43" s="31">
        <v>2</v>
      </c>
      <c r="C43" s="32">
        <v>904</v>
      </c>
      <c r="E43" s="65"/>
      <c r="F43" s="42"/>
      <c r="G43" s="52"/>
      <c r="H43" s="3"/>
      <c r="I43" s="3"/>
      <c r="J43" s="3"/>
      <c r="K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row>
    <row r="44" spans="1:55" ht="15.5" thickBot="1" x14ac:dyDescent="0.4">
      <c r="A44" s="33" t="s">
        <v>499</v>
      </c>
      <c r="B44" s="34">
        <v>596</v>
      </c>
      <c r="C44" s="35">
        <v>936.6325503355705</v>
      </c>
      <c r="E44" s="65"/>
      <c r="F44" s="42"/>
      <c r="G44" s="52"/>
      <c r="H44" s="3"/>
      <c r="I44" s="3"/>
      <c r="J44" s="3"/>
      <c r="K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row>
    <row r="45" spans="1:55" ht="16" thickBot="1" x14ac:dyDescent="0.4">
      <c r="A45" s="30" t="s">
        <v>72</v>
      </c>
      <c r="B45" s="31">
        <v>9</v>
      </c>
      <c r="C45" s="32">
        <v>409.66666666666669</v>
      </c>
      <c r="E45" s="65"/>
      <c r="F45" s="42"/>
      <c r="G45" s="52"/>
      <c r="H45" s="3"/>
      <c r="I45" s="3"/>
      <c r="J45" s="3"/>
      <c r="K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row>
    <row r="46" spans="1:55" ht="16" thickBot="1" x14ac:dyDescent="0.4">
      <c r="A46" s="30" t="s">
        <v>495</v>
      </c>
      <c r="B46" s="31">
        <v>317</v>
      </c>
      <c r="C46" s="32">
        <v>322.28075709779182</v>
      </c>
      <c r="E46" s="65"/>
      <c r="F46" s="42"/>
      <c r="G46" s="52"/>
      <c r="H46" s="3"/>
      <c r="I46" s="3"/>
      <c r="J46" s="3"/>
      <c r="K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1:55" ht="16" thickBot="1" x14ac:dyDescent="0.4">
      <c r="A47" s="30" t="s">
        <v>558</v>
      </c>
      <c r="B47" s="31">
        <v>270</v>
      </c>
      <c r="C47" s="32">
        <v>1675.4925925925927</v>
      </c>
      <c r="E47" s="65"/>
      <c r="F47" s="42"/>
      <c r="G47" s="52"/>
      <c r="H47" s="3"/>
      <c r="I47" s="3"/>
      <c r="J47" s="3"/>
      <c r="K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1:55" ht="15.5" thickBot="1" x14ac:dyDescent="0.4">
      <c r="A48" s="33" t="s">
        <v>500</v>
      </c>
      <c r="B48" s="34">
        <v>13285</v>
      </c>
      <c r="C48" s="35">
        <v>692.18336469702672</v>
      </c>
      <c r="E48" s="65"/>
      <c r="F48" s="42"/>
      <c r="G48" s="52"/>
      <c r="H48" s="3"/>
      <c r="I48" s="3"/>
      <c r="J48" s="3"/>
      <c r="K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row>
    <row r="49" spans="1:55" ht="16" thickBot="1" x14ac:dyDescent="0.4">
      <c r="A49" s="30" t="s">
        <v>72</v>
      </c>
      <c r="B49" s="31">
        <v>261</v>
      </c>
      <c r="C49" s="32">
        <v>465.97318007662835</v>
      </c>
      <c r="E49" s="65"/>
      <c r="F49" s="42"/>
      <c r="G49" s="52"/>
      <c r="H49" s="3"/>
      <c r="I49" s="3"/>
      <c r="J49" s="3"/>
      <c r="K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row>
    <row r="50" spans="1:55" ht="16" thickBot="1" x14ac:dyDescent="0.4">
      <c r="A50" s="30" t="s">
        <v>495</v>
      </c>
      <c r="B50" s="31">
        <v>12258</v>
      </c>
      <c r="C50" s="32">
        <v>599.7856093979442</v>
      </c>
      <c r="E50" s="65"/>
      <c r="F50" s="42"/>
      <c r="G50" s="52"/>
      <c r="H50" s="3"/>
      <c r="I50" s="3"/>
      <c r="J50" s="3"/>
      <c r="K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row>
    <row r="51" spans="1:55" ht="16" thickBot="1" x14ac:dyDescent="0.4">
      <c r="A51" s="30" t="s">
        <v>559</v>
      </c>
      <c r="B51" s="31">
        <v>1</v>
      </c>
      <c r="C51" s="32">
        <v>2050</v>
      </c>
      <c r="E51" s="65"/>
      <c r="F51" s="42"/>
      <c r="G51" s="52"/>
      <c r="H51" s="3"/>
      <c r="I51" s="3"/>
      <c r="J51" s="3"/>
      <c r="K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row>
    <row r="52" spans="1:55" ht="16" thickBot="1" x14ac:dyDescent="0.4">
      <c r="A52" s="30" t="s">
        <v>558</v>
      </c>
      <c r="B52" s="31">
        <v>765</v>
      </c>
      <c r="C52" s="32">
        <v>2248.124183006536</v>
      </c>
      <c r="E52" s="65"/>
      <c r="F52" s="42"/>
      <c r="G52" s="52"/>
      <c r="H52" s="3"/>
      <c r="I52" s="3"/>
      <c r="J52" s="3"/>
      <c r="K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row>
    <row r="53" spans="1:55" ht="15.5" thickBot="1" x14ac:dyDescent="0.4">
      <c r="A53" s="33" t="s">
        <v>501</v>
      </c>
      <c r="B53" s="34">
        <v>1815</v>
      </c>
      <c r="C53" s="35">
        <v>600.12947658402209</v>
      </c>
      <c r="E53" s="65"/>
      <c r="F53" s="42"/>
      <c r="G53" s="52"/>
      <c r="H53" s="3"/>
      <c r="I53" s="3"/>
      <c r="J53" s="3"/>
      <c r="K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row>
    <row r="54" spans="1:55" ht="16" thickBot="1" x14ac:dyDescent="0.4">
      <c r="A54" s="30" t="s">
        <v>72</v>
      </c>
      <c r="B54" s="31">
        <v>83</v>
      </c>
      <c r="C54" s="32">
        <v>379.97590361445782</v>
      </c>
      <c r="D54" s="14"/>
      <c r="E54" s="65"/>
      <c r="F54" s="42"/>
      <c r="G54" s="52"/>
      <c r="H54" s="3"/>
      <c r="I54" s="3"/>
      <c r="J54" s="3"/>
      <c r="K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row>
    <row r="55" spans="1:55" ht="16" thickBot="1" x14ac:dyDescent="0.4">
      <c r="A55" s="30" t="s">
        <v>495</v>
      </c>
      <c r="B55" s="31">
        <v>1726</v>
      </c>
      <c r="C55" s="32">
        <v>608.60023174971036</v>
      </c>
      <c r="E55" s="65"/>
      <c r="F55" s="42"/>
      <c r="G55" s="52"/>
      <c r="H55" s="3"/>
      <c r="I55" s="3"/>
      <c r="J55" s="3"/>
      <c r="K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row>
    <row r="56" spans="1:55" ht="16" thickBot="1" x14ac:dyDescent="0.4">
      <c r="A56" s="30" t="s">
        <v>559</v>
      </c>
      <c r="B56" s="31">
        <v>1</v>
      </c>
      <c r="C56" s="32">
        <v>104</v>
      </c>
      <c r="E56" s="65"/>
      <c r="F56" s="42"/>
      <c r="G56" s="52"/>
      <c r="H56" s="3"/>
      <c r="I56" s="3"/>
      <c r="J56" s="3"/>
      <c r="K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row>
    <row r="57" spans="1:55" ht="16" thickBot="1" x14ac:dyDescent="0.4">
      <c r="A57" s="30" t="s">
        <v>558</v>
      </c>
      <c r="B57" s="31">
        <v>5</v>
      </c>
      <c r="C57" s="32">
        <v>1429.8</v>
      </c>
      <c r="E57" s="65"/>
      <c r="F57" s="42"/>
      <c r="G57" s="52"/>
      <c r="H57" s="3"/>
      <c r="I57" s="3"/>
      <c r="J57" s="3"/>
      <c r="K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row>
    <row r="58" spans="1:55" ht="15.5" thickBot="1" x14ac:dyDescent="0.4">
      <c r="A58" s="33" t="s">
        <v>502</v>
      </c>
      <c r="B58" s="34">
        <v>2896</v>
      </c>
      <c r="C58" s="35">
        <v>502.11533149171271</v>
      </c>
      <c r="E58" s="65"/>
      <c r="F58" s="42"/>
      <c r="G58" s="52"/>
      <c r="H58" s="3"/>
      <c r="I58" s="3"/>
      <c r="J58" s="3"/>
      <c r="K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row>
    <row r="59" spans="1:55" ht="16" thickBot="1" x14ac:dyDescent="0.4">
      <c r="A59" s="30" t="s">
        <v>72</v>
      </c>
      <c r="B59" s="31">
        <v>35</v>
      </c>
      <c r="C59" s="32">
        <v>171.48571428571429</v>
      </c>
      <c r="E59" s="65"/>
      <c r="F59" s="42"/>
      <c r="G59" s="52"/>
      <c r="H59" s="3"/>
      <c r="I59" s="3"/>
      <c r="J59" s="3"/>
      <c r="K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row>
    <row r="60" spans="1:55" ht="16" thickBot="1" x14ac:dyDescent="0.4">
      <c r="A60" s="30" t="s">
        <v>495</v>
      </c>
      <c r="B60" s="31">
        <v>2726</v>
      </c>
      <c r="C60" s="32">
        <v>448.97652237710929</v>
      </c>
      <c r="E60" s="65"/>
      <c r="F60" s="42"/>
      <c r="G60" s="52"/>
      <c r="H60" s="3"/>
      <c r="I60" s="3"/>
      <c r="J60" s="3"/>
      <c r="K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row>
    <row r="61" spans="1:55" ht="16" thickBot="1" x14ac:dyDescent="0.4">
      <c r="A61" s="30" t="s">
        <v>570</v>
      </c>
      <c r="B61" s="31">
        <v>50</v>
      </c>
      <c r="C61" s="32">
        <v>714.34</v>
      </c>
      <c r="E61" s="65"/>
      <c r="F61" s="42"/>
      <c r="G61" s="52"/>
      <c r="H61" s="3"/>
      <c r="I61" s="3"/>
      <c r="J61" s="3"/>
      <c r="K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row>
    <row r="62" spans="1:55" ht="16" thickBot="1" x14ac:dyDescent="0.4">
      <c r="A62" s="30" t="s">
        <v>558</v>
      </c>
      <c r="B62" s="31">
        <v>85</v>
      </c>
      <c r="C62" s="32">
        <v>2217.6117647058823</v>
      </c>
      <c r="E62" s="65"/>
      <c r="F62" s="42"/>
      <c r="G62" s="52"/>
      <c r="H62" s="3"/>
      <c r="I62" s="3"/>
      <c r="J62" s="3"/>
      <c r="K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row>
    <row r="63" spans="1:55" ht="15.5" thickBot="1" x14ac:dyDescent="0.4">
      <c r="A63" s="33" t="s">
        <v>565</v>
      </c>
      <c r="B63" s="34">
        <v>10060</v>
      </c>
      <c r="C63" s="35">
        <v>839.90099403578529</v>
      </c>
      <c r="E63" s="65"/>
      <c r="F63" s="42"/>
      <c r="G63" s="52"/>
      <c r="H63" s="3"/>
      <c r="I63" s="3"/>
      <c r="J63" s="3"/>
      <c r="K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row>
    <row r="64" spans="1:55" ht="16" thickBot="1" x14ac:dyDescent="0.4">
      <c r="A64" s="30" t="s">
        <v>72</v>
      </c>
      <c r="B64" s="31">
        <v>79</v>
      </c>
      <c r="C64" s="32">
        <v>588.69620253164555</v>
      </c>
      <c r="E64" s="65"/>
      <c r="F64" s="42"/>
      <c r="G64" s="52"/>
      <c r="H64" s="3"/>
      <c r="I64" s="3"/>
      <c r="J64" s="3"/>
      <c r="K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thickBot="1" x14ac:dyDescent="0.4">
      <c r="A65" s="30" t="s">
        <v>495</v>
      </c>
      <c r="B65" s="31">
        <v>9324</v>
      </c>
      <c r="C65" s="32">
        <v>730.08451308451311</v>
      </c>
      <c r="E65" s="65"/>
      <c r="F65" s="42"/>
      <c r="G65" s="52"/>
      <c r="H65" s="3"/>
      <c r="I65" s="3"/>
      <c r="J65" s="3"/>
      <c r="K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ht="16" thickBot="1" x14ac:dyDescent="0.4">
      <c r="A66" s="30" t="s">
        <v>558</v>
      </c>
      <c r="B66" s="31">
        <v>657</v>
      </c>
      <c r="C66" s="32">
        <v>2428.5981735159817</v>
      </c>
      <c r="E66" s="65"/>
      <c r="F66" s="42"/>
      <c r="G66" s="52"/>
      <c r="H66" s="3"/>
      <c r="I66" s="3"/>
      <c r="J66" s="3"/>
      <c r="K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row>
    <row r="67" spans="1:55" ht="15.5" thickBot="1" x14ac:dyDescent="0.4">
      <c r="A67" s="33" t="s">
        <v>503</v>
      </c>
      <c r="B67" s="34">
        <v>2143</v>
      </c>
      <c r="C67" s="35">
        <v>391.16238917405508</v>
      </c>
      <c r="E67" s="65"/>
      <c r="F67" s="42"/>
      <c r="G67" s="52"/>
      <c r="H67" s="3"/>
      <c r="I67" s="3"/>
      <c r="J67" s="3"/>
      <c r="K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row>
    <row r="68" spans="1:55" ht="17.5" customHeight="1" thickBot="1" x14ac:dyDescent="0.4">
      <c r="A68" s="30" t="s">
        <v>72</v>
      </c>
      <c r="B68" s="31">
        <v>126</v>
      </c>
      <c r="C68" s="32">
        <v>152.64285714285714</v>
      </c>
      <c r="E68" s="65"/>
      <c r="F68" s="42"/>
      <c r="G68" s="52"/>
      <c r="H68" s="3"/>
      <c r="I68" s="3"/>
      <c r="J68" s="3"/>
      <c r="K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row>
    <row r="69" spans="1:55" ht="16" thickBot="1" x14ac:dyDescent="0.4">
      <c r="A69" s="30" t="s">
        <v>495</v>
      </c>
      <c r="B69" s="31">
        <v>1780</v>
      </c>
      <c r="C69" s="32">
        <v>276.12415730337079</v>
      </c>
      <c r="E69" s="65"/>
      <c r="F69" s="42"/>
      <c r="G69" s="52"/>
      <c r="H69" s="3"/>
      <c r="I69" s="3"/>
      <c r="J69" s="3"/>
      <c r="K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row>
    <row r="70" spans="1:55" ht="16" thickBot="1" x14ac:dyDescent="0.4">
      <c r="A70" s="30" t="s">
        <v>558</v>
      </c>
      <c r="B70" s="31">
        <v>237</v>
      </c>
      <c r="C70" s="32">
        <v>1381.9704641350211</v>
      </c>
      <c r="E70" s="65"/>
      <c r="F70" s="42"/>
      <c r="G70" s="52"/>
      <c r="H70" s="3"/>
      <c r="I70" s="3"/>
      <c r="J70" s="3"/>
      <c r="K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row>
    <row r="71" spans="1:55" ht="15.5" thickBot="1" x14ac:dyDescent="0.4">
      <c r="A71" s="33" t="s">
        <v>553</v>
      </c>
      <c r="B71" s="34">
        <v>15183</v>
      </c>
      <c r="C71" s="35">
        <v>264.46380820654679</v>
      </c>
      <c r="E71" s="65"/>
      <c r="F71" s="42"/>
      <c r="G71" s="52"/>
      <c r="H71" s="3"/>
      <c r="I71" s="3"/>
      <c r="J71" s="3"/>
      <c r="K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row>
    <row r="72" spans="1:55" ht="16" thickBot="1" x14ac:dyDescent="0.4">
      <c r="A72" s="30" t="s">
        <v>72</v>
      </c>
      <c r="B72" s="31">
        <v>106</v>
      </c>
      <c r="C72" s="32">
        <v>306.99056603773585</v>
      </c>
      <c r="E72" s="65"/>
      <c r="F72" s="42"/>
      <c r="G72" s="52"/>
      <c r="H72" s="3"/>
      <c r="I72" s="3"/>
      <c r="J72" s="3"/>
      <c r="K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row>
    <row r="73" spans="1:55" ht="16" thickBot="1" x14ac:dyDescent="0.4">
      <c r="A73" s="30" t="s">
        <v>495</v>
      </c>
      <c r="B73" s="31">
        <v>14859</v>
      </c>
      <c r="C73" s="32">
        <v>264.18668820243624</v>
      </c>
      <c r="E73" s="65"/>
      <c r="F73" s="42"/>
      <c r="G73" s="52"/>
      <c r="H73" s="3"/>
      <c r="I73" s="3"/>
      <c r="J73" s="3"/>
      <c r="K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row>
    <row r="74" spans="1:55" ht="16" thickBot="1" x14ac:dyDescent="0.4">
      <c r="A74" s="30" t="s">
        <v>559</v>
      </c>
      <c r="B74" s="31">
        <v>217</v>
      </c>
      <c r="C74" s="32">
        <v>261.23502304147468</v>
      </c>
      <c r="E74" s="65"/>
      <c r="F74" s="42"/>
      <c r="G74" s="52"/>
      <c r="H74" s="3"/>
      <c r="I74" s="3"/>
      <c r="J74" s="3"/>
      <c r="K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row>
    <row r="75" spans="1:55" ht="16" thickBot="1" x14ac:dyDescent="0.4">
      <c r="A75" s="30" t="s">
        <v>558</v>
      </c>
      <c r="B75" s="31">
        <v>1</v>
      </c>
      <c r="C75" s="32">
        <v>575</v>
      </c>
      <c r="E75" s="65"/>
      <c r="F75" s="42"/>
      <c r="G75" s="52"/>
      <c r="H75" s="3"/>
      <c r="I75" s="3"/>
      <c r="J75" s="3"/>
      <c r="K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row>
    <row r="76" spans="1:55" ht="15.5" thickBot="1" x14ac:dyDescent="0.4">
      <c r="A76" s="33" t="s">
        <v>504</v>
      </c>
      <c r="B76" s="34">
        <v>3258</v>
      </c>
      <c r="C76" s="35">
        <v>370.8575813382443</v>
      </c>
      <c r="E76" s="65"/>
      <c r="F76" s="42"/>
      <c r="G76" s="52"/>
      <c r="H76" s="3"/>
      <c r="I76" s="3"/>
      <c r="J76" s="3"/>
      <c r="K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row>
    <row r="77" spans="1:55" ht="16" thickBot="1" x14ac:dyDescent="0.4">
      <c r="A77" s="30" t="s">
        <v>72</v>
      </c>
      <c r="B77" s="31">
        <v>308</v>
      </c>
      <c r="C77" s="32">
        <v>499.93506493506493</v>
      </c>
      <c r="E77" s="65"/>
      <c r="F77" s="42"/>
      <c r="G77" s="52"/>
      <c r="H77" s="3"/>
      <c r="I77" s="3"/>
      <c r="J77" s="3"/>
      <c r="K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row>
    <row r="78" spans="1:55" ht="16" thickBot="1" x14ac:dyDescent="0.4">
      <c r="A78" s="30" t="s">
        <v>495</v>
      </c>
      <c r="B78" s="31">
        <v>2950</v>
      </c>
      <c r="C78" s="32">
        <v>357.38101694915252</v>
      </c>
      <c r="D78" s="14"/>
      <c r="E78" s="65"/>
      <c r="F78" s="42"/>
      <c r="G78" s="52"/>
      <c r="H78" s="3"/>
      <c r="I78" s="3"/>
      <c r="J78" s="3"/>
      <c r="K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row>
    <row r="79" spans="1:55" ht="15.5" thickBot="1" x14ac:dyDescent="0.4">
      <c r="A79" s="33" t="s">
        <v>505</v>
      </c>
      <c r="B79" s="34">
        <v>11246</v>
      </c>
      <c r="C79" s="35">
        <v>531.13080206295569</v>
      </c>
      <c r="E79" s="65"/>
      <c r="F79" s="42"/>
      <c r="G79" s="52"/>
      <c r="H79" s="3"/>
      <c r="I79" s="3"/>
      <c r="J79" s="3"/>
      <c r="K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row>
    <row r="80" spans="1:55" ht="16" thickBot="1" x14ac:dyDescent="0.4">
      <c r="A80" s="30" t="s">
        <v>72</v>
      </c>
      <c r="B80" s="31">
        <v>445</v>
      </c>
      <c r="C80" s="32">
        <v>332.23146067415729</v>
      </c>
      <c r="E80" s="65"/>
      <c r="F80" s="42"/>
      <c r="G80" s="52"/>
      <c r="H80" s="3"/>
      <c r="I80" s="3"/>
      <c r="J80" s="3"/>
      <c r="K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row>
    <row r="81" spans="1:55" ht="16" thickBot="1" x14ac:dyDescent="0.4">
      <c r="A81" s="30" t="s">
        <v>495</v>
      </c>
      <c r="B81" s="31">
        <v>9606</v>
      </c>
      <c r="C81" s="32">
        <v>402.94940662086196</v>
      </c>
      <c r="E81" s="65"/>
      <c r="F81" s="42"/>
      <c r="G81" s="52"/>
      <c r="H81" s="3"/>
      <c r="I81" s="3"/>
      <c r="J81" s="3"/>
      <c r="K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row>
    <row r="82" spans="1:55" ht="16" thickBot="1" x14ac:dyDescent="0.4">
      <c r="A82" s="30" t="s">
        <v>559</v>
      </c>
      <c r="B82" s="31">
        <v>1</v>
      </c>
      <c r="C82" s="32">
        <v>15</v>
      </c>
      <c r="E82" s="65"/>
      <c r="F82" s="42"/>
      <c r="G82" s="52"/>
      <c r="H82" s="3"/>
      <c r="I82" s="3"/>
      <c r="J82" s="3"/>
      <c r="K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row>
    <row r="83" spans="1:55" ht="16" thickBot="1" x14ac:dyDescent="0.4">
      <c r="A83" s="30" t="s">
        <v>570</v>
      </c>
      <c r="B83" s="31">
        <v>50</v>
      </c>
      <c r="C83" s="32">
        <v>486.22</v>
      </c>
      <c r="E83" s="65"/>
      <c r="F83" s="42"/>
      <c r="G83" s="52"/>
      <c r="H83" s="3"/>
      <c r="I83" s="3"/>
      <c r="J83" s="3"/>
      <c r="K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row>
    <row r="84" spans="1:55" ht="16" thickBot="1" x14ac:dyDescent="0.4">
      <c r="A84" s="30" t="s">
        <v>558</v>
      </c>
      <c r="B84" s="31">
        <v>1144</v>
      </c>
      <c r="C84" s="32">
        <v>1687.2342657342658</v>
      </c>
      <c r="E84" s="65"/>
      <c r="F84" s="42"/>
      <c r="G84" s="52"/>
      <c r="H84" s="3"/>
      <c r="I84" s="3"/>
      <c r="J84" s="3"/>
      <c r="K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row>
    <row r="85" spans="1:55" ht="15.5" thickBot="1" x14ac:dyDescent="0.4">
      <c r="A85" s="33" t="s">
        <v>506</v>
      </c>
      <c r="B85" s="34">
        <v>17703</v>
      </c>
      <c r="C85" s="35">
        <v>427.00067785121166</v>
      </c>
      <c r="E85" s="65"/>
      <c r="F85" s="42"/>
      <c r="G85" s="52"/>
      <c r="H85" s="3"/>
      <c r="I85" s="3"/>
      <c r="J85" s="3"/>
      <c r="K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row>
    <row r="86" spans="1:55" ht="16" thickBot="1" x14ac:dyDescent="0.4">
      <c r="A86" s="30" t="s">
        <v>72</v>
      </c>
      <c r="B86" s="31">
        <v>430</v>
      </c>
      <c r="C86" s="32">
        <v>382.43023255813955</v>
      </c>
      <c r="E86" s="65"/>
      <c r="F86" s="42"/>
      <c r="G86" s="52"/>
      <c r="H86" s="3"/>
      <c r="I86" s="3"/>
      <c r="J86" s="3"/>
      <c r="K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row>
    <row r="87" spans="1:55" ht="16" thickBot="1" x14ac:dyDescent="0.4">
      <c r="A87" s="30" t="s">
        <v>495</v>
      </c>
      <c r="B87" s="31">
        <v>17254</v>
      </c>
      <c r="C87" s="32">
        <v>427.16749739190914</v>
      </c>
      <c r="E87" s="65"/>
      <c r="F87" s="42"/>
      <c r="G87" s="52"/>
      <c r="H87" s="3"/>
      <c r="I87" s="3"/>
      <c r="J87" s="3"/>
      <c r="K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row>
    <row r="88" spans="1:55" ht="16" thickBot="1" x14ac:dyDescent="0.4">
      <c r="A88" s="30" t="s">
        <v>558</v>
      </c>
      <c r="B88" s="31">
        <v>19</v>
      </c>
      <c r="C88" s="32">
        <v>1284.2105263157894</v>
      </c>
      <c r="E88" s="65"/>
      <c r="F88" s="42"/>
      <c r="G88" s="52"/>
      <c r="H88" s="3"/>
      <c r="I88" s="3"/>
      <c r="J88" s="3"/>
      <c r="K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row>
    <row r="89" spans="1:55" ht="15.5" thickBot="1" x14ac:dyDescent="0.4">
      <c r="A89" s="33" t="s">
        <v>507</v>
      </c>
      <c r="B89" s="34">
        <v>4346</v>
      </c>
      <c r="C89" s="35">
        <v>600.40243902439022</v>
      </c>
      <c r="E89" s="65"/>
      <c r="F89" s="42"/>
      <c r="G89" s="52"/>
      <c r="H89" s="3"/>
      <c r="I89" s="3"/>
      <c r="J89" s="3"/>
      <c r="K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row>
    <row r="90" spans="1:55" ht="16" thickBot="1" x14ac:dyDescent="0.4">
      <c r="A90" s="30" t="s">
        <v>72</v>
      </c>
      <c r="B90" s="31">
        <v>96</v>
      </c>
      <c r="C90" s="32">
        <v>454.36458333333331</v>
      </c>
      <c r="E90" s="65"/>
      <c r="F90" s="42"/>
      <c r="G90" s="52"/>
      <c r="H90" s="3"/>
      <c r="I90" s="3"/>
      <c r="J90" s="3"/>
      <c r="K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row>
    <row r="91" spans="1:55" ht="16" thickBot="1" x14ac:dyDescent="0.4">
      <c r="A91" s="30" t="s">
        <v>495</v>
      </c>
      <c r="B91" s="31">
        <v>4211</v>
      </c>
      <c r="C91" s="32">
        <v>593.46924720968889</v>
      </c>
      <c r="E91" s="65"/>
      <c r="F91" s="42"/>
      <c r="G91" s="52"/>
      <c r="H91" s="3"/>
      <c r="I91" s="3"/>
      <c r="J91" s="3"/>
      <c r="K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row>
    <row r="92" spans="1:55" ht="16" thickBot="1" x14ac:dyDescent="0.4">
      <c r="A92" s="30" t="s">
        <v>559</v>
      </c>
      <c r="B92" s="31">
        <v>1</v>
      </c>
      <c r="C92" s="32">
        <v>1326</v>
      </c>
      <c r="E92" s="65"/>
      <c r="F92" s="42"/>
      <c r="G92" s="52"/>
      <c r="H92" s="3"/>
      <c r="I92" s="3"/>
      <c r="J92" s="3"/>
      <c r="K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row>
    <row r="93" spans="1:55" ht="16" thickBot="1" x14ac:dyDescent="0.4">
      <c r="A93" s="30" t="s">
        <v>558</v>
      </c>
      <c r="B93" s="31">
        <v>38</v>
      </c>
      <c r="C93" s="32">
        <v>1718.5526315789473</v>
      </c>
      <c r="E93" s="65"/>
      <c r="F93" s="42"/>
      <c r="G93" s="52"/>
      <c r="H93" s="3"/>
      <c r="I93" s="3"/>
      <c r="J93" s="3"/>
      <c r="K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row>
    <row r="94" spans="1:55" ht="15.5" thickBot="1" x14ac:dyDescent="0.4">
      <c r="A94" s="33" t="s">
        <v>508</v>
      </c>
      <c r="B94" s="34">
        <v>9305</v>
      </c>
      <c r="C94" s="35">
        <v>526.84696399785059</v>
      </c>
      <c r="E94" s="65"/>
      <c r="F94" s="42"/>
      <c r="G94" s="52"/>
      <c r="H94" s="3"/>
      <c r="I94" s="3"/>
      <c r="J94" s="3"/>
      <c r="K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1:55" ht="16" thickBot="1" x14ac:dyDescent="0.4">
      <c r="A95" s="30" t="s">
        <v>72</v>
      </c>
      <c r="B95" s="31">
        <v>310</v>
      </c>
      <c r="C95" s="32">
        <v>561.72903225806454</v>
      </c>
      <c r="E95" s="65"/>
      <c r="F95" s="42"/>
      <c r="G95" s="52"/>
      <c r="H95" s="3"/>
      <c r="I95" s="3"/>
      <c r="J95" s="3"/>
      <c r="K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row>
    <row r="96" spans="1:55" ht="16" thickBot="1" x14ac:dyDescent="0.4">
      <c r="A96" s="30" t="s">
        <v>495</v>
      </c>
      <c r="B96" s="31">
        <v>8788</v>
      </c>
      <c r="C96" s="32">
        <v>490.10161583978152</v>
      </c>
      <c r="E96" s="65"/>
      <c r="F96" s="42"/>
      <c r="G96" s="52"/>
      <c r="H96" s="3"/>
      <c r="I96" s="3"/>
      <c r="J96" s="3"/>
      <c r="K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row>
    <row r="97" spans="1:55" ht="16" thickBot="1" x14ac:dyDescent="0.4">
      <c r="A97" s="30" t="s">
        <v>559</v>
      </c>
      <c r="B97" s="31">
        <v>3</v>
      </c>
      <c r="C97" s="32">
        <v>296</v>
      </c>
      <c r="E97" s="65"/>
      <c r="F97" s="42"/>
      <c r="G97" s="52"/>
      <c r="H97" s="3"/>
      <c r="I97" s="3"/>
      <c r="J97" s="3"/>
      <c r="K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row>
    <row r="98" spans="1:55" ht="16" thickBot="1" x14ac:dyDescent="0.4">
      <c r="A98" s="30" t="s">
        <v>558</v>
      </c>
      <c r="B98" s="31">
        <v>204</v>
      </c>
      <c r="C98" s="32">
        <v>2060.1666666666665</v>
      </c>
      <c r="E98" s="65"/>
      <c r="F98" s="42"/>
      <c r="G98" s="52"/>
      <c r="H98" s="3"/>
      <c r="I98" s="3"/>
      <c r="J98" s="3"/>
      <c r="K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1:55" ht="15.5" thickBot="1" x14ac:dyDescent="0.4">
      <c r="A99" s="33" t="s">
        <v>509</v>
      </c>
      <c r="B99" s="34">
        <v>14230</v>
      </c>
      <c r="C99" s="35">
        <v>794.7687280393535</v>
      </c>
      <c r="E99" s="65"/>
      <c r="F99" s="42"/>
      <c r="G99" s="52"/>
      <c r="H99" s="3"/>
      <c r="I99" s="3"/>
      <c r="J99" s="3"/>
      <c r="K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1:55" ht="16" thickBot="1" x14ac:dyDescent="0.4">
      <c r="A100" s="30" t="s">
        <v>72</v>
      </c>
      <c r="B100" s="31">
        <v>272</v>
      </c>
      <c r="C100" s="32">
        <v>336.55882352941177</v>
      </c>
      <c r="E100" s="65"/>
      <c r="F100" s="42"/>
      <c r="G100" s="52"/>
      <c r="H100" s="3"/>
      <c r="I100" s="3"/>
      <c r="J100" s="3"/>
      <c r="K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1:55" ht="16" thickBot="1" x14ac:dyDescent="0.4">
      <c r="A101" s="30" t="s">
        <v>495</v>
      </c>
      <c r="B101" s="31">
        <v>12671</v>
      </c>
      <c r="C101" s="32">
        <v>640.53066056349144</v>
      </c>
      <c r="E101" s="65"/>
      <c r="F101" s="42"/>
      <c r="G101" s="52"/>
      <c r="H101" s="3"/>
      <c r="I101" s="3"/>
      <c r="J101" s="3"/>
      <c r="K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row>
    <row r="102" spans="1:55" ht="16" thickBot="1" x14ac:dyDescent="0.4">
      <c r="A102" s="30" t="s">
        <v>559</v>
      </c>
      <c r="B102" s="31">
        <v>6</v>
      </c>
      <c r="C102" s="32">
        <v>1048.8333333333333</v>
      </c>
      <c r="E102" s="65"/>
      <c r="F102" s="42"/>
      <c r="G102" s="52"/>
      <c r="H102" s="3"/>
      <c r="I102" s="3"/>
      <c r="J102" s="3"/>
      <c r="K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row>
    <row r="103" spans="1:55" ht="16" thickBot="1" x14ac:dyDescent="0.4">
      <c r="A103" s="30" t="s">
        <v>558</v>
      </c>
      <c r="B103" s="31">
        <v>1281</v>
      </c>
      <c r="C103" s="32">
        <v>2416.5167837626855</v>
      </c>
      <c r="E103" s="65"/>
      <c r="F103" s="42"/>
      <c r="G103" s="52"/>
      <c r="H103" s="3"/>
      <c r="I103" s="3"/>
      <c r="J103" s="3"/>
      <c r="K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row>
    <row r="104" spans="1:55" ht="15.5" thickBot="1" x14ac:dyDescent="0.4">
      <c r="A104" s="33" t="s">
        <v>510</v>
      </c>
      <c r="B104" s="34">
        <v>9285</v>
      </c>
      <c r="C104" s="35">
        <v>455.67248249865372</v>
      </c>
      <c r="E104" s="65"/>
      <c r="F104" s="42"/>
      <c r="G104" s="52"/>
      <c r="H104" s="3"/>
      <c r="I104" s="3"/>
      <c r="J104" s="3"/>
      <c r="K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row>
    <row r="105" spans="1:55" ht="16" thickBot="1" x14ac:dyDescent="0.4">
      <c r="A105" s="30" t="s">
        <v>72</v>
      </c>
      <c r="B105" s="31">
        <v>22</v>
      </c>
      <c r="C105" s="32">
        <v>400.5</v>
      </c>
      <c r="E105" s="65"/>
      <c r="F105" s="42"/>
      <c r="G105" s="52"/>
      <c r="H105" s="3"/>
      <c r="I105" s="3"/>
      <c r="J105" s="3"/>
      <c r="K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row>
    <row r="106" spans="1:55" ht="16" thickBot="1" x14ac:dyDescent="0.4">
      <c r="A106" s="30" t="s">
        <v>495</v>
      </c>
      <c r="B106" s="31">
        <v>9240</v>
      </c>
      <c r="C106" s="32">
        <v>452.69426406926408</v>
      </c>
      <c r="E106" s="65"/>
      <c r="F106" s="42"/>
      <c r="G106" s="52"/>
      <c r="H106" s="3"/>
      <c r="I106" s="3"/>
      <c r="J106" s="3"/>
      <c r="K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row>
    <row r="107" spans="1:55" ht="16" thickBot="1" x14ac:dyDescent="0.4">
      <c r="A107" s="30" t="s">
        <v>558</v>
      </c>
      <c r="B107" s="31">
        <v>23</v>
      </c>
      <c r="C107" s="32">
        <v>1704.9130434782608</v>
      </c>
      <c r="E107" s="65"/>
      <c r="F107" s="42"/>
      <c r="G107" s="52"/>
      <c r="H107" s="3"/>
      <c r="I107" s="3"/>
      <c r="J107" s="3"/>
      <c r="K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row>
    <row r="108" spans="1:55" ht="15.5" thickBot="1" x14ac:dyDescent="0.4">
      <c r="A108" s="33" t="s">
        <v>511</v>
      </c>
      <c r="B108" s="34">
        <v>6340</v>
      </c>
      <c r="C108" s="35">
        <v>184.69873817034701</v>
      </c>
      <c r="E108" s="65"/>
      <c r="F108" s="42"/>
      <c r="G108" s="52"/>
      <c r="H108" s="3"/>
      <c r="I108" s="3"/>
      <c r="J108" s="3"/>
      <c r="K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row>
    <row r="109" spans="1:55" ht="16" thickBot="1" x14ac:dyDescent="0.4">
      <c r="A109" s="30" t="s">
        <v>72</v>
      </c>
      <c r="B109" s="31">
        <v>102</v>
      </c>
      <c r="C109" s="32">
        <v>148.30392156862746</v>
      </c>
      <c r="E109" s="65"/>
      <c r="F109" s="42"/>
      <c r="G109" s="52"/>
      <c r="H109" s="3"/>
      <c r="I109" s="3"/>
      <c r="J109" s="3"/>
      <c r="K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row>
    <row r="110" spans="1:55" ht="16" thickBot="1" x14ac:dyDescent="0.4">
      <c r="A110" s="30" t="s">
        <v>495</v>
      </c>
      <c r="B110" s="31">
        <v>6167</v>
      </c>
      <c r="C110" s="32">
        <v>184.61796659640021</v>
      </c>
      <c r="E110" s="65"/>
      <c r="F110" s="42"/>
      <c r="G110" s="52"/>
      <c r="H110" s="3"/>
      <c r="I110" s="3"/>
      <c r="J110" s="3"/>
      <c r="K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row>
    <row r="111" spans="1:55" ht="16" thickBot="1" x14ac:dyDescent="0.4">
      <c r="A111" s="30" t="s">
        <v>559</v>
      </c>
      <c r="B111" s="31">
        <v>71</v>
      </c>
      <c r="C111" s="32">
        <v>244</v>
      </c>
      <c r="E111" s="65"/>
      <c r="F111" s="42"/>
      <c r="G111" s="52"/>
      <c r="H111" s="3"/>
      <c r="I111" s="3"/>
      <c r="J111" s="3"/>
      <c r="K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row>
    <row r="112" spans="1:55" ht="15.5" thickBot="1" x14ac:dyDescent="0.4">
      <c r="A112" s="33" t="s">
        <v>512</v>
      </c>
      <c r="B112" s="34">
        <v>7477</v>
      </c>
      <c r="C112" s="35">
        <v>591.47519058445903</v>
      </c>
      <c r="E112" s="65"/>
      <c r="F112" s="42"/>
      <c r="G112" s="52"/>
      <c r="H112" s="3"/>
      <c r="I112" s="3"/>
      <c r="J112" s="3"/>
      <c r="K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row>
    <row r="113" spans="1:55" ht="16" thickBot="1" x14ac:dyDescent="0.4">
      <c r="A113" s="30" t="s">
        <v>72</v>
      </c>
      <c r="B113" s="31">
        <v>69</v>
      </c>
      <c r="C113" s="32">
        <v>577.98550724637676</v>
      </c>
      <c r="E113" s="65"/>
      <c r="F113" s="42"/>
      <c r="G113" s="52"/>
      <c r="H113" s="3"/>
      <c r="I113" s="3"/>
      <c r="J113" s="3"/>
      <c r="K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row>
    <row r="114" spans="1:55" ht="16" thickBot="1" x14ac:dyDescent="0.4">
      <c r="A114" s="30" t="s">
        <v>495</v>
      </c>
      <c r="B114" s="31">
        <v>7296</v>
      </c>
      <c r="C114" s="32">
        <v>570.57305372807014</v>
      </c>
      <c r="E114" s="65"/>
      <c r="F114" s="42"/>
      <c r="G114" s="52"/>
      <c r="H114" s="3"/>
      <c r="I114" s="3"/>
      <c r="J114" s="3"/>
      <c r="K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row>
    <row r="115" spans="1:55" ht="16" thickBot="1" x14ac:dyDescent="0.4">
      <c r="A115" s="30" t="s">
        <v>558</v>
      </c>
      <c r="B115" s="31">
        <v>112</v>
      </c>
      <c r="C115" s="32">
        <v>1961.4107142857142</v>
      </c>
      <c r="E115" s="65"/>
      <c r="F115" s="42"/>
      <c r="G115" s="52"/>
      <c r="H115" s="3"/>
      <c r="I115" s="3"/>
      <c r="J115" s="3"/>
      <c r="K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row>
    <row r="116" spans="1:55" ht="15.5" thickBot="1" x14ac:dyDescent="0.4">
      <c r="A116" s="33" t="s">
        <v>513</v>
      </c>
      <c r="B116" s="34">
        <v>11980</v>
      </c>
      <c r="C116" s="35">
        <v>236.96752921535892</v>
      </c>
      <c r="E116" s="65"/>
      <c r="F116" s="42"/>
      <c r="G116" s="52"/>
      <c r="H116" s="3"/>
      <c r="I116" s="3"/>
      <c r="J116" s="3"/>
      <c r="K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row>
    <row r="117" spans="1:55" ht="16" thickBot="1" x14ac:dyDescent="0.4">
      <c r="A117" s="30" t="s">
        <v>72</v>
      </c>
      <c r="B117" s="31">
        <v>76</v>
      </c>
      <c r="C117" s="32">
        <v>164.32894736842104</v>
      </c>
      <c r="E117" s="65"/>
      <c r="F117" s="42"/>
      <c r="G117" s="52"/>
      <c r="H117" s="3"/>
      <c r="I117" s="3"/>
      <c r="J117" s="3"/>
      <c r="K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row>
    <row r="118" spans="1:55" ht="16" thickBot="1" x14ac:dyDescent="0.4">
      <c r="A118" s="30" t="s">
        <v>495</v>
      </c>
      <c r="B118" s="31">
        <v>11524</v>
      </c>
      <c r="C118" s="32">
        <v>234.08009371745922</v>
      </c>
      <c r="E118" s="65"/>
      <c r="F118" s="42"/>
      <c r="G118" s="52"/>
      <c r="H118" s="3"/>
      <c r="I118" s="3"/>
      <c r="J118" s="3"/>
      <c r="K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row>
    <row r="119" spans="1:55" ht="16" thickBot="1" x14ac:dyDescent="0.4">
      <c r="A119" s="30" t="s">
        <v>559</v>
      </c>
      <c r="B119" s="31">
        <v>309</v>
      </c>
      <c r="C119" s="32">
        <v>277.621359223301</v>
      </c>
      <c r="E119" s="65"/>
      <c r="F119" s="42"/>
      <c r="G119" s="52"/>
      <c r="H119" s="3"/>
      <c r="I119" s="3"/>
      <c r="J119" s="3"/>
      <c r="K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row>
    <row r="120" spans="1:55" ht="16" thickBot="1" x14ac:dyDescent="0.4">
      <c r="A120" s="30" t="s">
        <v>558</v>
      </c>
      <c r="B120" s="31">
        <v>71</v>
      </c>
      <c r="C120" s="32">
        <v>606.45070422535207</v>
      </c>
      <c r="E120" s="65"/>
      <c r="F120" s="42"/>
      <c r="L120"/>
    </row>
    <row r="121" spans="1:55" ht="15.5" thickBot="1" x14ac:dyDescent="0.4">
      <c r="A121" s="33" t="s">
        <v>514</v>
      </c>
      <c r="B121" s="34">
        <v>5439</v>
      </c>
      <c r="C121" s="35">
        <v>369.41845927560212</v>
      </c>
      <c r="E121" s="65"/>
      <c r="F121" s="42"/>
    </row>
    <row r="122" spans="1:55" ht="16" thickBot="1" x14ac:dyDescent="0.4">
      <c r="A122" s="30" t="s">
        <v>72</v>
      </c>
      <c r="B122" s="31">
        <v>176</v>
      </c>
      <c r="C122" s="32">
        <v>706.48863636363637</v>
      </c>
      <c r="E122" s="65"/>
      <c r="F122" s="42"/>
    </row>
    <row r="123" spans="1:55" ht="16" thickBot="1" x14ac:dyDescent="0.4">
      <c r="A123" s="30" t="s">
        <v>495</v>
      </c>
      <c r="B123" s="31">
        <v>5154</v>
      </c>
      <c r="C123" s="32">
        <v>324.01920838183935</v>
      </c>
      <c r="E123" s="65"/>
      <c r="F123" s="42"/>
    </row>
    <row r="124" spans="1:55" ht="16" thickBot="1" x14ac:dyDescent="0.4">
      <c r="A124" s="30" t="s">
        <v>559</v>
      </c>
      <c r="B124" s="31">
        <v>17</v>
      </c>
      <c r="C124" s="32">
        <v>1029.1764705882354</v>
      </c>
      <c r="E124" s="65"/>
      <c r="F124" s="42"/>
    </row>
    <row r="125" spans="1:55" ht="16" thickBot="1" x14ac:dyDescent="0.4">
      <c r="A125" s="30" t="s">
        <v>558</v>
      </c>
      <c r="B125" s="31">
        <v>92</v>
      </c>
      <c r="C125" s="32">
        <v>2146.021739130435</v>
      </c>
      <c r="E125" s="65"/>
      <c r="F125" s="42"/>
    </row>
    <row r="126" spans="1:55" ht="15.5" thickBot="1" x14ac:dyDescent="0.4">
      <c r="A126" s="33" t="s">
        <v>515</v>
      </c>
      <c r="B126" s="34">
        <v>18910</v>
      </c>
      <c r="C126" s="35">
        <v>776.18307773664731</v>
      </c>
      <c r="E126" s="65"/>
      <c r="F126" s="42"/>
    </row>
    <row r="127" spans="1:55" ht="16" thickBot="1" x14ac:dyDescent="0.4">
      <c r="A127" s="30" t="s">
        <v>72</v>
      </c>
      <c r="B127" s="31">
        <v>686</v>
      </c>
      <c r="C127" s="32">
        <v>469.36588921282799</v>
      </c>
      <c r="E127" s="65"/>
      <c r="F127" s="42"/>
    </row>
    <row r="128" spans="1:55" ht="16" thickBot="1" x14ac:dyDescent="0.4">
      <c r="A128" s="30" t="s">
        <v>495</v>
      </c>
      <c r="B128" s="31">
        <v>15744</v>
      </c>
      <c r="C128" s="32">
        <v>576.27165904471542</v>
      </c>
      <c r="E128" s="65"/>
      <c r="F128" s="42"/>
    </row>
    <row r="129" spans="1:12" ht="16" thickBot="1" x14ac:dyDescent="0.4">
      <c r="A129" s="30" t="s">
        <v>559</v>
      </c>
      <c r="B129" s="31">
        <v>2</v>
      </c>
      <c r="C129" s="32">
        <v>266</v>
      </c>
      <c r="E129" s="65"/>
      <c r="F129" s="42"/>
    </row>
    <row r="130" spans="1:12" ht="16" thickBot="1" x14ac:dyDescent="0.4">
      <c r="A130" s="30" t="s">
        <v>558</v>
      </c>
      <c r="B130" s="31">
        <v>2478</v>
      </c>
      <c r="C130" s="32">
        <v>2131.6723163841807</v>
      </c>
      <c r="E130" s="65"/>
      <c r="F130" s="42"/>
    </row>
    <row r="131" spans="1:12" ht="15.5" thickBot="1" x14ac:dyDescent="0.4">
      <c r="A131" s="33" t="s">
        <v>516</v>
      </c>
      <c r="B131" s="34">
        <v>7021</v>
      </c>
      <c r="C131" s="35">
        <v>728.75573280159517</v>
      </c>
      <c r="E131" s="65"/>
      <c r="F131" s="42"/>
    </row>
    <row r="132" spans="1:12" ht="16" thickBot="1" x14ac:dyDescent="0.4">
      <c r="A132" s="30" t="s">
        <v>72</v>
      </c>
      <c r="B132" s="31">
        <v>113</v>
      </c>
      <c r="C132" s="32">
        <v>219.39823008849558</v>
      </c>
      <c r="E132" s="65"/>
      <c r="F132" s="42"/>
    </row>
    <row r="133" spans="1:12" ht="16" thickBot="1" x14ac:dyDescent="0.4">
      <c r="A133" s="30" t="s">
        <v>495</v>
      </c>
      <c r="B133" s="31">
        <v>6518</v>
      </c>
      <c r="C133" s="32">
        <v>644.13838600797794</v>
      </c>
      <c r="E133" s="65"/>
      <c r="F133" s="42"/>
    </row>
    <row r="134" spans="1:12" ht="16" thickBot="1" x14ac:dyDescent="0.4">
      <c r="A134" s="30" t="s">
        <v>559</v>
      </c>
      <c r="B134" s="31">
        <v>1</v>
      </c>
      <c r="C134" s="32">
        <v>1320</v>
      </c>
      <c r="E134" s="65"/>
      <c r="F134" s="42"/>
    </row>
    <row r="135" spans="1:12" ht="16" thickBot="1" x14ac:dyDescent="0.4">
      <c r="A135" s="30" t="s">
        <v>558</v>
      </c>
      <c r="B135" s="31">
        <v>389</v>
      </c>
      <c r="C135" s="32">
        <v>2293.0282776349613</v>
      </c>
      <c r="E135" s="65"/>
      <c r="F135" s="42"/>
    </row>
    <row r="136" spans="1:12" ht="15.5" thickBot="1" x14ac:dyDescent="0.4">
      <c r="A136" s="33" t="s">
        <v>517</v>
      </c>
      <c r="B136" s="34">
        <v>3298</v>
      </c>
      <c r="C136" s="35">
        <v>967.31685870224374</v>
      </c>
      <c r="E136" s="65"/>
    </row>
    <row r="137" spans="1:12" ht="16" thickBot="1" x14ac:dyDescent="0.4">
      <c r="A137" s="30" t="s">
        <v>72</v>
      </c>
      <c r="B137" s="31">
        <v>101</v>
      </c>
      <c r="C137" s="32">
        <v>697.55445544554459</v>
      </c>
      <c r="E137" s="65"/>
    </row>
    <row r="138" spans="1:12" ht="16" thickBot="1" x14ac:dyDescent="0.4">
      <c r="A138" s="30" t="s">
        <v>495</v>
      </c>
      <c r="B138" s="31">
        <v>2930</v>
      </c>
      <c r="C138" s="32">
        <v>839.47645051194536</v>
      </c>
      <c r="E138" s="65"/>
    </row>
    <row r="139" spans="1:12" ht="16" thickBot="1" x14ac:dyDescent="0.4">
      <c r="A139" s="30" t="s">
        <v>559</v>
      </c>
      <c r="B139" s="31">
        <v>1</v>
      </c>
      <c r="C139" s="32">
        <v>86</v>
      </c>
      <c r="E139" s="65"/>
    </row>
    <row r="140" spans="1:12" ht="16" thickBot="1" x14ac:dyDescent="0.4">
      <c r="A140" s="30" t="s">
        <v>558</v>
      </c>
      <c r="B140" s="31">
        <v>266</v>
      </c>
      <c r="C140" s="32">
        <v>2481.2255639097743</v>
      </c>
      <c r="E140" s="65"/>
    </row>
    <row r="141" spans="1:12" ht="15.5" thickBot="1" x14ac:dyDescent="0.4">
      <c r="A141" s="33" t="s">
        <v>551</v>
      </c>
      <c r="B141" s="34">
        <v>4274</v>
      </c>
      <c r="C141" s="35">
        <v>574.66073935423492</v>
      </c>
      <c r="E141" s="65"/>
      <c r="G141"/>
      <c r="J141" s="3"/>
      <c r="L141"/>
    </row>
    <row r="142" spans="1:12" ht="16" thickBot="1" x14ac:dyDescent="0.4">
      <c r="A142" s="30" t="s">
        <v>72</v>
      </c>
      <c r="B142" s="31">
        <v>327</v>
      </c>
      <c r="C142" s="32">
        <v>494.651376146789</v>
      </c>
      <c r="E142" s="65"/>
      <c r="G142"/>
      <c r="J142" s="3"/>
      <c r="L142"/>
    </row>
    <row r="143" spans="1:12" ht="16" thickBot="1" x14ac:dyDescent="0.4">
      <c r="A143" s="30" t="s">
        <v>495</v>
      </c>
      <c r="B143" s="31">
        <v>3929</v>
      </c>
      <c r="C143" s="32">
        <v>576.81216594553325</v>
      </c>
      <c r="E143" s="65"/>
      <c r="G143"/>
      <c r="J143" s="3"/>
      <c r="L143"/>
    </row>
    <row r="144" spans="1:12" ht="16" thickBot="1" x14ac:dyDescent="0.4">
      <c r="A144" s="30" t="s">
        <v>559</v>
      </c>
      <c r="B144" s="31">
        <v>2</v>
      </c>
      <c r="C144" s="32">
        <v>1740</v>
      </c>
      <c r="E144" s="65"/>
      <c r="G144"/>
      <c r="J144" s="3"/>
      <c r="L144"/>
    </row>
    <row r="145" spans="1:6" ht="16" thickBot="1" x14ac:dyDescent="0.4">
      <c r="A145" s="30" t="s">
        <v>558</v>
      </c>
      <c r="B145" s="31">
        <v>16</v>
      </c>
      <c r="C145" s="32">
        <v>1535.875</v>
      </c>
      <c r="E145" s="65"/>
    </row>
    <row r="146" spans="1:6" x14ac:dyDescent="0.35">
      <c r="C146" s="65"/>
      <c r="E146" s="65"/>
    </row>
    <row r="147" spans="1:6" x14ac:dyDescent="0.35">
      <c r="C147" s="65"/>
      <c r="E147" s="65"/>
    </row>
    <row r="148" spans="1:6" x14ac:dyDescent="0.35">
      <c r="C148" s="65"/>
      <c r="E148" s="65"/>
    </row>
    <row r="149" spans="1:6" x14ac:dyDescent="0.35">
      <c r="C149" s="65"/>
      <c r="E149" s="65"/>
    </row>
    <row r="150" spans="1:6" x14ac:dyDescent="0.35">
      <c r="D150" s="51"/>
      <c r="E150" s="58"/>
      <c r="F150"/>
    </row>
    <row r="151" spans="1:6" x14ac:dyDescent="0.35">
      <c r="D151" s="51"/>
      <c r="E151" s="58"/>
      <c r="F151"/>
    </row>
    <row r="152" spans="1:6" x14ac:dyDescent="0.35">
      <c r="D152" s="51"/>
      <c r="E152" s="58"/>
      <c r="F152"/>
    </row>
    <row r="153" spans="1:6" x14ac:dyDescent="0.35">
      <c r="D153" s="51"/>
      <c r="E153" s="58"/>
      <c r="F153"/>
    </row>
  </sheetData>
  <mergeCells count="18">
    <mergeCell ref="A7:C7"/>
    <mergeCell ref="A15:C15"/>
    <mergeCell ref="A1:G1"/>
    <mergeCell ref="A2:G3"/>
    <mergeCell ref="A4:G4"/>
    <mergeCell ref="E8:G8"/>
    <mergeCell ref="E14:G14"/>
    <mergeCell ref="E15:G15"/>
    <mergeCell ref="A16:C16"/>
    <mergeCell ref="A18:C18"/>
    <mergeCell ref="E18:G18"/>
    <mergeCell ref="E24:G24"/>
    <mergeCell ref="A29:C29"/>
    <mergeCell ref="E23:G23"/>
    <mergeCell ref="A28:C28"/>
    <mergeCell ref="A27:C27"/>
    <mergeCell ref="A25:C25"/>
    <mergeCell ref="A26:C2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D425C-8C1F-41C4-A05D-8E0B085821F0}">
  <dimension ref="A1:AX140"/>
  <sheetViews>
    <sheetView showGridLines="0" zoomScaleNormal="100" zoomScaleSheetLayoutView="70" zoomScalePageLayoutView="90" workbookViewId="0">
      <selection activeCell="P120" sqref="P120"/>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195" customFormat="1" ht="27.75" customHeight="1" x14ac:dyDescent="0.3">
      <c r="A1" s="178" t="s">
        <v>45</v>
      </c>
      <c r="B1" s="178"/>
      <c r="C1" s="178"/>
      <c r="D1" s="178"/>
    </row>
    <row r="2" spans="1:50" s="197" customFormat="1" ht="45.75" customHeight="1" x14ac:dyDescent="0.3">
      <c r="A2" s="194" t="s">
        <v>46</v>
      </c>
      <c r="B2" s="194"/>
      <c r="C2" s="194"/>
      <c r="D2" s="194"/>
      <c r="E2" s="194"/>
      <c r="F2" s="194"/>
      <c r="G2" s="194"/>
      <c r="H2" s="194"/>
      <c r="I2" s="194"/>
      <c r="J2" s="194"/>
      <c r="K2" s="194"/>
      <c r="L2" s="194"/>
      <c r="M2" s="194"/>
      <c r="N2" s="194"/>
      <c r="O2" s="194"/>
      <c r="P2" s="194"/>
      <c r="Q2" s="196"/>
      <c r="R2" s="196"/>
      <c r="S2" s="196"/>
      <c r="T2" s="196"/>
      <c r="U2" s="196"/>
      <c r="V2" s="196"/>
    </row>
    <row r="3" spans="1:50" ht="31.5" customHeight="1" x14ac:dyDescent="0.35">
      <c r="A3" s="198" t="s">
        <v>802</v>
      </c>
      <c r="B3" s="198"/>
      <c r="C3" s="198"/>
      <c r="D3" s="198"/>
      <c r="E3" s="199"/>
      <c r="F3" s="199"/>
      <c r="G3" s="199"/>
      <c r="H3" s="199"/>
      <c r="I3" s="199"/>
      <c r="J3" s="199"/>
      <c r="K3" s="199"/>
      <c r="L3" s="199"/>
      <c r="M3" s="199"/>
      <c r="N3" s="199"/>
      <c r="O3" s="199"/>
      <c r="P3" s="199"/>
      <c r="Q3" s="199"/>
      <c r="R3" s="199"/>
      <c r="S3" s="199"/>
      <c r="T3" s="199"/>
      <c r="U3" s="199"/>
      <c r="V3" s="199"/>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s="195" customFormat="1" ht="30.75" customHeight="1" x14ac:dyDescent="0.3">
      <c r="A4" s="200"/>
      <c r="B4" s="200"/>
      <c r="C4" s="200"/>
      <c r="D4" s="200"/>
      <c r="E4" s="200"/>
      <c r="F4" s="200"/>
      <c r="G4" s="200"/>
      <c r="H4" s="200"/>
      <c r="I4" s="200"/>
      <c r="J4" s="200"/>
      <c r="K4" s="200"/>
      <c r="L4" s="200"/>
      <c r="M4" s="200"/>
      <c r="N4" s="200"/>
      <c r="O4" s="200"/>
      <c r="P4" s="200"/>
      <c r="Q4" s="200"/>
      <c r="R4" s="200"/>
      <c r="S4" s="200"/>
      <c r="T4" s="200"/>
      <c r="U4" s="200"/>
      <c r="V4" s="200"/>
      <c r="W4" s="201"/>
      <c r="X4" s="201"/>
      <c r="Y4" s="201"/>
      <c r="Z4" s="201"/>
    </row>
    <row r="5" spans="1:50" s="197" customFormat="1" ht="7.5" customHeight="1" thickBot="1" x14ac:dyDescent="0.35">
      <c r="A5" s="202"/>
      <c r="B5" s="202"/>
      <c r="C5" s="202"/>
      <c r="D5" s="202"/>
      <c r="E5" s="202"/>
      <c r="F5" s="202"/>
      <c r="G5" s="202"/>
      <c r="H5" s="202"/>
      <c r="I5" s="202"/>
      <c r="J5" s="202"/>
      <c r="K5" s="202"/>
      <c r="L5" s="202"/>
      <c r="M5" s="202"/>
      <c r="N5" s="202"/>
      <c r="O5" s="202"/>
      <c r="P5" s="202"/>
      <c r="Q5" s="202"/>
      <c r="R5" s="202"/>
      <c r="S5" s="202"/>
      <c r="T5" s="202"/>
      <c r="U5" s="202"/>
      <c r="V5" s="202"/>
      <c r="W5" s="203"/>
      <c r="X5" s="203"/>
      <c r="Y5" s="203"/>
      <c r="Z5" s="203"/>
    </row>
    <row r="6" spans="1:50" s="197" customFormat="1" ht="16.5" customHeight="1" x14ac:dyDescent="0.3">
      <c r="A6" s="204"/>
      <c r="B6" s="205"/>
      <c r="C6" s="205"/>
      <c r="D6" s="205"/>
      <c r="E6" s="205"/>
      <c r="F6" s="205"/>
      <c r="G6" s="205"/>
      <c r="H6" s="205"/>
      <c r="I6" s="205"/>
      <c r="J6" s="205"/>
      <c r="K6" s="205"/>
      <c r="L6" s="205"/>
      <c r="M6" s="205"/>
      <c r="N6" s="205"/>
      <c r="O6" s="205"/>
      <c r="P6" s="205"/>
      <c r="Q6" s="205"/>
      <c r="R6" s="205"/>
      <c r="S6" s="205"/>
      <c r="T6" s="205"/>
      <c r="U6" s="205"/>
      <c r="V6" s="206"/>
      <c r="W6" s="203"/>
      <c r="X6" s="203"/>
      <c r="Y6" s="203"/>
      <c r="Z6" s="203"/>
    </row>
    <row r="7" spans="1:50" s="195" customFormat="1" ht="16.5" customHeight="1" x14ac:dyDescent="0.3">
      <c r="A7" s="207"/>
      <c r="B7" s="208"/>
      <c r="C7" s="208"/>
      <c r="D7" s="208"/>
      <c r="E7" s="208"/>
      <c r="F7" s="208"/>
      <c r="G7" s="208"/>
      <c r="H7" s="208"/>
      <c r="J7" s="209"/>
      <c r="K7" s="209"/>
      <c r="L7" s="209"/>
      <c r="N7" s="208"/>
      <c r="O7" s="208"/>
      <c r="P7" s="208"/>
      <c r="Q7" s="208"/>
      <c r="R7" s="208"/>
      <c r="S7" s="208"/>
      <c r="T7" s="208"/>
      <c r="U7" s="208"/>
      <c r="V7" s="210"/>
      <c r="W7" s="211"/>
      <c r="X7" s="211"/>
      <c r="Y7" s="211"/>
      <c r="Z7" s="211"/>
    </row>
    <row r="8" spans="1:50" s="214" customFormat="1" ht="30.65" customHeight="1" x14ac:dyDescent="0.3">
      <c r="A8" s="212" t="s">
        <v>803</v>
      </c>
      <c r="B8" s="213"/>
      <c r="C8" s="213"/>
      <c r="D8" s="213"/>
      <c r="E8" s="12"/>
      <c r="F8" s="12"/>
      <c r="G8" s="213" t="s">
        <v>804</v>
      </c>
      <c r="H8" s="213"/>
      <c r="I8" s="213"/>
      <c r="J8" s="213"/>
      <c r="K8" s="213"/>
      <c r="M8" s="213" t="s">
        <v>805</v>
      </c>
      <c r="N8" s="213"/>
      <c r="O8" s="213"/>
      <c r="P8" s="213"/>
      <c r="Q8" s="213"/>
      <c r="T8" s="215"/>
      <c r="U8" s="215"/>
      <c r="V8" s="216"/>
      <c r="W8" s="217"/>
      <c r="X8" s="217"/>
      <c r="Y8" s="217"/>
      <c r="Z8" s="217"/>
      <c r="AB8" s="218"/>
      <c r="AC8" s="218"/>
    </row>
    <row r="9" spans="1:50" s="195" customFormat="1" ht="28.4" customHeight="1" x14ac:dyDescent="0.3">
      <c r="A9" s="219" t="s">
        <v>806</v>
      </c>
      <c r="B9" s="11" t="s">
        <v>807</v>
      </c>
      <c r="C9" s="11" t="s">
        <v>808</v>
      </c>
      <c r="D9" s="11" t="s">
        <v>0</v>
      </c>
      <c r="E9" s="208"/>
      <c r="F9" s="208"/>
      <c r="G9" s="220" t="s">
        <v>809</v>
      </c>
      <c r="H9" s="221"/>
      <c r="I9" s="222" t="s">
        <v>807</v>
      </c>
      <c r="J9" s="222" t="s">
        <v>808</v>
      </c>
      <c r="K9" s="222" t="s">
        <v>0</v>
      </c>
      <c r="M9" s="223" t="s">
        <v>810</v>
      </c>
      <c r="N9" s="223"/>
      <c r="O9" s="224" t="s">
        <v>811</v>
      </c>
      <c r="P9" s="208"/>
      <c r="Q9" s="208"/>
      <c r="R9" s="208"/>
      <c r="S9" s="208"/>
      <c r="T9" s="208"/>
      <c r="U9" s="211"/>
      <c r="V9" s="225"/>
      <c r="W9" s="211"/>
      <c r="X9" s="211"/>
      <c r="Y9" s="211"/>
      <c r="Z9" s="211"/>
      <c r="AA9" s="211"/>
      <c r="AB9" s="226"/>
      <c r="AC9" s="226"/>
    </row>
    <row r="10" spans="1:50" s="195" customFormat="1" ht="16.5" customHeight="1" thickBot="1" x14ac:dyDescent="0.35">
      <c r="A10" s="227" t="s">
        <v>0</v>
      </c>
      <c r="B10" s="228">
        <v>0</v>
      </c>
      <c r="C10" s="228">
        <f>SUM(C11:C14)</f>
        <v>30438</v>
      </c>
      <c r="D10" s="228">
        <f>SUM(D11:D14)</f>
        <v>30438</v>
      </c>
      <c r="E10" s="208"/>
      <c r="F10" s="208"/>
      <c r="G10" s="229" t="s">
        <v>812</v>
      </c>
      <c r="H10" s="229"/>
      <c r="I10" s="230">
        <v>0</v>
      </c>
      <c r="J10" s="230">
        <v>30.3582870604072</v>
      </c>
      <c r="K10" s="230">
        <v>30.3582870604072</v>
      </c>
      <c r="M10" s="231" t="s">
        <v>0</v>
      </c>
      <c r="N10" s="231"/>
      <c r="O10" s="232">
        <f>SUM(O11:O12)</f>
        <v>6891</v>
      </c>
      <c r="P10" s="208"/>
      <c r="Q10" s="208"/>
      <c r="R10" s="208"/>
      <c r="S10" s="208"/>
      <c r="T10" s="208"/>
      <c r="U10" s="233"/>
      <c r="V10" s="234"/>
      <c r="W10" s="233"/>
      <c r="X10" s="211"/>
      <c r="Y10" s="211"/>
      <c r="Z10" s="211"/>
      <c r="AA10" s="211"/>
      <c r="AB10" s="226"/>
      <c r="AC10" s="226"/>
    </row>
    <row r="11" spans="1:50" s="195" customFormat="1" ht="13.4" customHeight="1" thickTop="1" x14ac:dyDescent="0.3">
      <c r="A11" s="235" t="s">
        <v>813</v>
      </c>
      <c r="B11" s="236">
        <v>0</v>
      </c>
      <c r="C11" s="236">
        <v>15006</v>
      </c>
      <c r="D11" s="237">
        <f>SUM(B11:C11)</f>
        <v>15006</v>
      </c>
      <c r="E11" s="208"/>
      <c r="F11" s="208"/>
      <c r="G11" s="238"/>
      <c r="H11" s="238"/>
      <c r="I11" s="239"/>
      <c r="J11" s="239"/>
      <c r="K11" s="239"/>
      <c r="M11" s="240" t="s">
        <v>807</v>
      </c>
      <c r="N11" s="240"/>
      <c r="O11" s="241">
        <v>0</v>
      </c>
      <c r="P11" s="208"/>
      <c r="Q11" s="208"/>
      <c r="R11" s="208"/>
      <c r="S11" s="208"/>
      <c r="T11" s="208"/>
      <c r="U11" s="233"/>
      <c r="V11" s="234"/>
      <c r="W11" s="233"/>
      <c r="X11" s="211"/>
      <c r="Y11" s="211"/>
      <c r="Z11" s="211"/>
      <c r="AA11" s="211"/>
      <c r="AB11" s="226"/>
      <c r="AC11" s="226"/>
    </row>
    <row r="12" spans="1:50" s="195" customFormat="1" ht="13.4" customHeight="1" x14ac:dyDescent="0.3">
      <c r="A12" s="242" t="s">
        <v>814</v>
      </c>
      <c r="B12" s="236">
        <v>0</v>
      </c>
      <c r="C12" s="236">
        <v>10634</v>
      </c>
      <c r="D12" s="237">
        <f>SUM(B12:C12)</f>
        <v>10634</v>
      </c>
      <c r="E12" s="208"/>
      <c r="F12" s="208"/>
      <c r="M12" s="243" t="s">
        <v>808</v>
      </c>
      <c r="N12" s="243"/>
      <c r="O12" s="244">
        <v>6891</v>
      </c>
      <c r="P12" s="208"/>
      <c r="Q12" s="208"/>
      <c r="R12" s="208"/>
      <c r="S12" s="208"/>
      <c r="T12" s="208"/>
      <c r="U12" s="233"/>
      <c r="V12" s="234"/>
      <c r="W12" s="233"/>
      <c r="X12" s="211"/>
      <c r="Y12" s="211"/>
      <c r="Z12" s="211"/>
      <c r="AA12" s="211"/>
      <c r="AB12" s="226"/>
      <c r="AC12" s="226"/>
    </row>
    <row r="13" spans="1:50" s="195" customFormat="1" ht="13.4" customHeight="1" x14ac:dyDescent="0.3">
      <c r="A13" s="242" t="s">
        <v>815</v>
      </c>
      <c r="B13" s="236">
        <v>0</v>
      </c>
      <c r="C13" s="236">
        <v>3518</v>
      </c>
      <c r="D13" s="237">
        <f>SUM(B13:C13)</f>
        <v>3518</v>
      </c>
      <c r="E13" s="208"/>
      <c r="F13" s="208"/>
      <c r="G13" s="208"/>
      <c r="H13" s="208"/>
      <c r="I13" s="208"/>
      <c r="J13" s="208"/>
      <c r="K13" s="208"/>
      <c r="R13" s="208"/>
      <c r="S13" s="208"/>
      <c r="T13" s="208"/>
      <c r="U13" s="233"/>
      <c r="V13" s="234"/>
      <c r="W13" s="233"/>
      <c r="X13" s="211"/>
      <c r="Y13" s="211"/>
      <c r="Z13" s="211"/>
      <c r="AA13" s="211"/>
      <c r="AB13" s="226"/>
      <c r="AC13" s="226"/>
    </row>
    <row r="14" spans="1:50" s="195" customFormat="1" ht="13.4" customHeight="1" x14ac:dyDescent="0.3">
      <c r="A14" s="242" t="s">
        <v>816</v>
      </c>
      <c r="B14" s="236">
        <v>0</v>
      </c>
      <c r="C14" s="236">
        <v>1280</v>
      </c>
      <c r="D14" s="237">
        <f>SUM(B14:C14)</f>
        <v>1280</v>
      </c>
      <c r="E14" s="208"/>
      <c r="F14" s="208"/>
      <c r="G14" s="208"/>
      <c r="H14" s="208"/>
      <c r="I14" s="208"/>
      <c r="J14" s="208"/>
      <c r="K14" s="208"/>
      <c r="L14" s="208"/>
      <c r="M14" s="208"/>
      <c r="N14" s="208"/>
      <c r="O14" s="208"/>
      <c r="P14" s="208"/>
      <c r="Q14" s="208"/>
      <c r="R14" s="208"/>
      <c r="S14" s="208"/>
      <c r="T14" s="208"/>
      <c r="U14" s="233"/>
      <c r="V14" s="234"/>
      <c r="W14" s="233"/>
      <c r="X14" s="211"/>
      <c r="Y14" s="211"/>
      <c r="Z14" s="211"/>
      <c r="AA14" s="211"/>
      <c r="AB14" s="226"/>
      <c r="AC14" s="226"/>
    </row>
    <row r="15" spans="1:50" s="195" customFormat="1" ht="16.5" customHeight="1" x14ac:dyDescent="0.3">
      <c r="A15" s="245"/>
      <c r="B15" s="246"/>
      <c r="C15" s="246"/>
      <c r="D15" s="246"/>
      <c r="E15" s="246"/>
      <c r="F15" s="246"/>
      <c r="G15" s="208"/>
      <c r="H15" s="208"/>
      <c r="I15" s="208"/>
      <c r="J15" s="208"/>
      <c r="K15" s="208"/>
      <c r="L15" s="208"/>
      <c r="M15" s="208"/>
      <c r="N15" s="208"/>
      <c r="O15" s="208"/>
      <c r="P15" s="208"/>
      <c r="Q15" s="208"/>
      <c r="R15" s="208"/>
      <c r="S15" s="208"/>
      <c r="T15" s="208"/>
      <c r="U15" s="208"/>
      <c r="V15" s="210"/>
      <c r="W15" s="211"/>
      <c r="X15" s="211"/>
      <c r="Y15" s="211"/>
      <c r="Z15" s="211"/>
      <c r="AA15" s="211"/>
      <c r="AB15" s="226"/>
      <c r="AC15" s="226"/>
      <c r="AK15" s="226"/>
      <c r="AL15" s="226"/>
    </row>
    <row r="16" spans="1:50" s="195" customFormat="1" ht="16.5" customHeight="1" x14ac:dyDescent="0.3">
      <c r="A16" s="247"/>
      <c r="B16" s="248"/>
      <c r="C16" s="248"/>
      <c r="D16" s="248"/>
      <c r="E16" s="248"/>
      <c r="F16" s="248"/>
      <c r="G16" s="248"/>
      <c r="H16" s="248"/>
      <c r="I16" s="248"/>
      <c r="J16" s="248"/>
      <c r="K16" s="248"/>
      <c r="L16" s="248"/>
      <c r="M16" s="248"/>
      <c r="N16" s="248"/>
      <c r="O16" s="248"/>
      <c r="P16" s="248"/>
      <c r="Q16" s="248"/>
      <c r="R16" s="248"/>
      <c r="S16" s="248"/>
      <c r="T16" s="248"/>
      <c r="U16" s="248"/>
      <c r="V16" s="249"/>
      <c r="W16" s="211"/>
      <c r="X16" s="226"/>
      <c r="Y16" s="211"/>
      <c r="Z16" s="211"/>
      <c r="AK16" s="226"/>
    </row>
    <row r="17" spans="1:38" s="195" customFormat="1" ht="16.5" customHeight="1" x14ac:dyDescent="0.3">
      <c r="A17" s="207"/>
      <c r="B17" s="208"/>
      <c r="C17" s="208"/>
      <c r="D17" s="208"/>
      <c r="E17" s="208"/>
      <c r="F17" s="208"/>
      <c r="G17" s="208"/>
      <c r="H17" s="208"/>
      <c r="I17" s="208"/>
      <c r="J17" s="208"/>
      <c r="K17" s="208"/>
      <c r="L17" s="208"/>
      <c r="M17" s="208"/>
      <c r="N17" s="208"/>
      <c r="O17" s="208"/>
      <c r="P17" s="208"/>
      <c r="Q17" s="208"/>
      <c r="R17" s="208"/>
      <c r="S17" s="208"/>
      <c r="T17" s="208"/>
      <c r="U17" s="208"/>
      <c r="V17" s="210"/>
      <c r="W17" s="211"/>
      <c r="X17" s="211"/>
      <c r="Y17" s="211"/>
      <c r="Z17" s="211"/>
      <c r="AF17" s="226"/>
      <c r="AK17" s="226"/>
    </row>
    <row r="18" spans="1:38" s="252" customFormat="1" ht="27.65" customHeight="1" x14ac:dyDescent="0.3">
      <c r="A18" s="250" t="s">
        <v>817</v>
      </c>
      <c r="B18" s="251"/>
      <c r="C18" s="251"/>
      <c r="D18" s="251"/>
      <c r="E18" s="251"/>
      <c r="F18" s="251"/>
      <c r="I18" s="253" t="s">
        <v>818</v>
      </c>
      <c r="J18" s="253"/>
      <c r="K18" s="253"/>
      <c r="L18" s="253"/>
      <c r="M18" s="253"/>
      <c r="N18" s="253"/>
      <c r="O18" s="253"/>
      <c r="P18" s="253"/>
      <c r="Q18" s="253"/>
      <c r="R18" s="253"/>
      <c r="S18" s="253"/>
      <c r="T18" s="253"/>
      <c r="U18" s="253"/>
      <c r="V18" s="254"/>
      <c r="W18" s="255"/>
      <c r="X18" s="255"/>
      <c r="Y18" s="255"/>
      <c r="AE18" s="195"/>
      <c r="AF18" s="226"/>
      <c r="AG18" s="195"/>
      <c r="AH18" s="195"/>
      <c r="AI18" s="195"/>
      <c r="AJ18" s="195"/>
      <c r="AK18" s="195"/>
      <c r="AL18" s="226"/>
    </row>
    <row r="19" spans="1:38" s="197" customFormat="1" ht="28.75" customHeight="1" x14ac:dyDescent="0.3">
      <c r="A19" s="11" t="s">
        <v>819</v>
      </c>
      <c r="B19" s="11" t="s">
        <v>76</v>
      </c>
      <c r="C19" s="11" t="s">
        <v>820</v>
      </c>
      <c r="D19" s="11" t="s">
        <v>60</v>
      </c>
      <c r="E19" s="11" t="s">
        <v>821</v>
      </c>
      <c r="F19" s="11" t="s">
        <v>0</v>
      </c>
      <c r="I19" s="11" t="s">
        <v>822</v>
      </c>
      <c r="J19" s="11" t="s">
        <v>823</v>
      </c>
      <c r="K19" s="11" t="s">
        <v>824</v>
      </c>
      <c r="L19" s="11" t="s">
        <v>825</v>
      </c>
      <c r="M19" s="11" t="s">
        <v>826</v>
      </c>
      <c r="N19" s="11" t="s">
        <v>827</v>
      </c>
      <c r="O19" s="11" t="s">
        <v>828</v>
      </c>
      <c r="P19" s="11" t="s">
        <v>829</v>
      </c>
      <c r="Q19" s="11" t="s">
        <v>830</v>
      </c>
      <c r="R19" s="11" t="s">
        <v>831</v>
      </c>
      <c r="S19" s="11" t="s">
        <v>832</v>
      </c>
      <c r="T19" s="11" t="s">
        <v>833</v>
      </c>
      <c r="U19" s="11" t="s">
        <v>834</v>
      </c>
      <c r="V19" s="11" t="s">
        <v>0</v>
      </c>
      <c r="W19" s="256"/>
      <c r="X19" s="257"/>
      <c r="Y19" s="257"/>
      <c r="Z19" s="258"/>
      <c r="AA19" s="259"/>
      <c r="AB19" s="260"/>
      <c r="AC19" s="260"/>
      <c r="AD19" s="260"/>
      <c r="AE19" s="261"/>
      <c r="AF19" s="260"/>
      <c r="AG19" s="260"/>
      <c r="AH19" s="260"/>
      <c r="AI19" s="260"/>
      <c r="AJ19" s="260"/>
      <c r="AK19" s="260"/>
    </row>
    <row r="20" spans="1:38" s="197" customFormat="1" ht="18" customHeight="1" thickBot="1" x14ac:dyDescent="0.35">
      <c r="A20" s="227" t="s">
        <v>0</v>
      </c>
      <c r="B20" s="228">
        <f>SUM(B21:B23)</f>
        <v>10400</v>
      </c>
      <c r="C20" s="262">
        <f>IF(ISERROR(B20/F20),0,B20/F20)</f>
        <v>0.34167816545108087</v>
      </c>
      <c r="D20" s="228">
        <f>SUM(D21:D23)</f>
        <v>20038</v>
      </c>
      <c r="E20" s="262">
        <f>IF(ISERROR(D20/F20),0,D20/F20)</f>
        <v>0.65832183454891913</v>
      </c>
      <c r="F20" s="228">
        <f>B20+D20</f>
        <v>30438</v>
      </c>
      <c r="I20" s="263" t="s">
        <v>0</v>
      </c>
      <c r="J20" s="264">
        <f t="shared" ref="J20:U20" si="0">SUM(J21:J22)</f>
        <v>22416</v>
      </c>
      <c r="K20" s="265">
        <f t="shared" si="0"/>
        <v>19068</v>
      </c>
      <c r="L20" s="264">
        <f t="shared" si="0"/>
        <v>17611</v>
      </c>
      <c r="M20" s="264">
        <f t="shared" si="0"/>
        <v>21997</v>
      </c>
      <c r="N20" s="264">
        <f t="shared" si="0"/>
        <v>19732</v>
      </c>
      <c r="O20" s="264">
        <f t="shared" si="0"/>
        <v>22200</v>
      </c>
      <c r="P20" s="264">
        <f t="shared" si="0"/>
        <v>18938</v>
      </c>
      <c r="Q20" s="264">
        <f t="shared" si="0"/>
        <v>30506</v>
      </c>
      <c r="R20" s="264">
        <f t="shared" si="0"/>
        <v>24042</v>
      </c>
      <c r="S20" s="264">
        <f t="shared" si="0"/>
        <v>21794</v>
      </c>
      <c r="T20" s="264">
        <f t="shared" si="0"/>
        <v>0</v>
      </c>
      <c r="U20" s="264">
        <f t="shared" si="0"/>
        <v>0</v>
      </c>
      <c r="V20" s="266">
        <f>SUM(J20:U20)</f>
        <v>218304</v>
      </c>
      <c r="W20" s="256"/>
      <c r="X20" s="256"/>
      <c r="Y20" s="257"/>
      <c r="Z20" s="257"/>
      <c r="AA20" s="260"/>
      <c r="AB20" s="260"/>
      <c r="AC20" s="260"/>
      <c r="AD20" s="260"/>
      <c r="AE20" s="261"/>
      <c r="AF20" s="260"/>
      <c r="AG20" s="260"/>
    </row>
    <row r="21" spans="1:38" s="197" customFormat="1" ht="15" customHeight="1" thickTop="1" x14ac:dyDescent="0.3">
      <c r="A21" s="235" t="s">
        <v>835</v>
      </c>
      <c r="B21" s="267">
        <v>7060</v>
      </c>
      <c r="C21" s="268">
        <f>IF(ISERROR(B21/F21),0,B21/F21)</f>
        <v>0.83828069342199008</v>
      </c>
      <c r="D21" s="267">
        <v>1362</v>
      </c>
      <c r="E21" s="268">
        <f>IF(ISERROR(D21/F21),0,D21/F21)</f>
        <v>0.16171930657800998</v>
      </c>
      <c r="F21" s="269">
        <f>B21+D21</f>
        <v>8422</v>
      </c>
      <c r="I21" s="269" t="s">
        <v>60</v>
      </c>
      <c r="J21" s="270">
        <v>15862</v>
      </c>
      <c r="K21" s="270">
        <v>12596</v>
      </c>
      <c r="L21" s="270">
        <v>11633</v>
      </c>
      <c r="M21" s="270">
        <v>15496</v>
      </c>
      <c r="N21" s="270">
        <v>12734</v>
      </c>
      <c r="O21" s="270">
        <v>14169</v>
      </c>
      <c r="P21" s="270">
        <v>11861</v>
      </c>
      <c r="Q21" s="270">
        <v>22662</v>
      </c>
      <c r="R21" s="270">
        <v>16293</v>
      </c>
      <c r="S21" s="270">
        <v>14432</v>
      </c>
      <c r="T21" s="270">
        <v>0</v>
      </c>
      <c r="U21" s="270">
        <v>0</v>
      </c>
      <c r="V21" s="271">
        <f>SUM(J21:U21)</f>
        <v>147738</v>
      </c>
      <c r="W21" s="256"/>
      <c r="X21" s="272"/>
      <c r="Y21" s="272"/>
      <c r="Z21" s="257"/>
      <c r="AA21" s="260"/>
      <c r="AB21" s="261"/>
      <c r="AC21" s="261"/>
      <c r="AD21" s="261"/>
      <c r="AE21" s="261"/>
      <c r="AF21" s="261"/>
      <c r="AG21" s="261"/>
      <c r="AH21" s="261"/>
      <c r="AI21" s="261"/>
      <c r="AJ21" s="261"/>
      <c r="AK21" s="261"/>
      <c r="AL21" s="261"/>
    </row>
    <row r="22" spans="1:38" s="197" customFormat="1" ht="15" customHeight="1" x14ac:dyDescent="0.3">
      <c r="A22" s="242" t="s">
        <v>836</v>
      </c>
      <c r="B22" s="273">
        <v>2769</v>
      </c>
      <c r="C22" s="274">
        <f>IF(ISERROR(B22/F22),0,B22/F22)</f>
        <v>0.83278195488721807</v>
      </c>
      <c r="D22" s="273">
        <v>556</v>
      </c>
      <c r="E22" s="274">
        <f>IF(ISERROR(D22/F22),0,D22/F22)</f>
        <v>0.16721804511278196</v>
      </c>
      <c r="F22" s="275">
        <f>B22+D22</f>
        <v>3325</v>
      </c>
      <c r="I22" s="275" t="s">
        <v>837</v>
      </c>
      <c r="J22" s="276">
        <v>6554</v>
      </c>
      <c r="K22" s="270">
        <v>6472</v>
      </c>
      <c r="L22" s="270">
        <v>5978</v>
      </c>
      <c r="M22" s="270">
        <v>6501</v>
      </c>
      <c r="N22" s="270">
        <v>6998</v>
      </c>
      <c r="O22" s="270">
        <v>8031</v>
      </c>
      <c r="P22" s="270">
        <v>7077</v>
      </c>
      <c r="Q22" s="270">
        <v>7844</v>
      </c>
      <c r="R22" s="270">
        <v>7749</v>
      </c>
      <c r="S22" s="270">
        <v>7362</v>
      </c>
      <c r="T22" s="270">
        <v>0</v>
      </c>
      <c r="U22" s="270">
        <v>0</v>
      </c>
      <c r="V22" s="277">
        <f>SUM(J22:U22)</f>
        <v>70566</v>
      </c>
      <c r="W22" s="256"/>
      <c r="X22" s="272"/>
      <c r="Y22" s="272"/>
      <c r="Z22" s="272"/>
      <c r="AA22" s="261"/>
      <c r="AB22" s="261"/>
      <c r="AC22" s="261"/>
      <c r="AD22" s="261"/>
      <c r="AE22" s="261"/>
      <c r="AF22" s="261"/>
      <c r="AG22" s="261"/>
      <c r="AH22" s="261"/>
      <c r="AI22" s="261"/>
      <c r="AJ22" s="261"/>
      <c r="AK22" s="261"/>
      <c r="AL22" s="261"/>
    </row>
    <row r="23" spans="1:38" s="197" customFormat="1" ht="15" customHeight="1" x14ac:dyDescent="0.3">
      <c r="A23" s="242" t="s">
        <v>838</v>
      </c>
      <c r="B23" s="273">
        <v>571</v>
      </c>
      <c r="C23" s="274">
        <f>IF(ISERROR(B23/F23),0,B23/F23)</f>
        <v>3.0549462308062703E-2</v>
      </c>
      <c r="D23" s="273">
        <v>18120</v>
      </c>
      <c r="E23" s="274">
        <f>IF(ISERROR(D23/F23),0,D23/F23)</f>
        <v>0.96945053769193734</v>
      </c>
      <c r="F23" s="275">
        <f>B23+D23</f>
        <v>18691</v>
      </c>
      <c r="T23" s="211"/>
      <c r="U23" s="211"/>
      <c r="V23" s="225"/>
      <c r="W23" s="256"/>
      <c r="X23" s="272"/>
      <c r="Y23" s="272"/>
      <c r="Z23" s="272"/>
      <c r="AA23" s="261"/>
      <c r="AB23" s="261"/>
      <c r="AC23" s="261"/>
      <c r="AD23" s="261"/>
      <c r="AE23" s="261"/>
      <c r="AF23" s="261"/>
      <c r="AG23" s="261"/>
      <c r="AH23" s="261"/>
      <c r="AI23" s="261"/>
      <c r="AJ23" s="261"/>
      <c r="AK23" s="261"/>
      <c r="AL23" s="261"/>
    </row>
    <row r="24" spans="1:38" s="197" customFormat="1" ht="12" x14ac:dyDescent="0.3">
      <c r="A24" s="278"/>
      <c r="T24" s="211"/>
      <c r="U24" s="211"/>
      <c r="V24" s="225"/>
      <c r="W24" s="256"/>
      <c r="X24" s="256"/>
      <c r="Y24" s="272"/>
      <c r="Z24" s="272"/>
      <c r="AA24" s="261"/>
      <c r="AB24" s="261"/>
      <c r="AC24" s="261"/>
      <c r="AD24" s="261"/>
      <c r="AE24" s="261"/>
      <c r="AF24" s="261"/>
      <c r="AG24" s="261"/>
      <c r="AH24" s="261"/>
      <c r="AK24" s="261"/>
      <c r="AL24" s="261"/>
    </row>
    <row r="25" spans="1:38" s="195" customFormat="1" ht="16.5" customHeight="1" x14ac:dyDescent="0.3">
      <c r="A25" s="247"/>
      <c r="B25" s="248"/>
      <c r="C25" s="248"/>
      <c r="D25" s="248"/>
      <c r="E25" s="248"/>
      <c r="F25" s="248"/>
      <c r="G25" s="248"/>
      <c r="H25" s="248"/>
      <c r="I25" s="248"/>
      <c r="J25" s="248"/>
      <c r="K25" s="248"/>
      <c r="L25" s="248"/>
      <c r="M25" s="248"/>
      <c r="N25" s="248"/>
      <c r="O25" s="248"/>
      <c r="P25" s="248"/>
      <c r="Q25" s="248"/>
      <c r="R25" s="248"/>
      <c r="S25" s="248"/>
      <c r="T25" s="248"/>
      <c r="U25" s="248"/>
      <c r="V25" s="249"/>
      <c r="W25" s="211"/>
      <c r="X25" s="211"/>
      <c r="Y25" s="211"/>
      <c r="Z25" s="233"/>
      <c r="AA25" s="226"/>
      <c r="AB25" s="226"/>
      <c r="AC25" s="226"/>
      <c r="AD25" s="226"/>
      <c r="AE25" s="226"/>
      <c r="AF25" s="226"/>
      <c r="AG25" s="226"/>
    </row>
    <row r="26" spans="1:38" s="197" customFormat="1" ht="12" x14ac:dyDescent="0.3">
      <c r="A26" s="278"/>
      <c r="T26" s="211"/>
      <c r="U26" s="211"/>
      <c r="V26" s="225"/>
      <c r="W26" s="256"/>
      <c r="X26" s="256"/>
      <c r="Y26" s="256"/>
      <c r="Z26" s="272"/>
      <c r="AA26" s="261"/>
      <c r="AB26" s="261"/>
      <c r="AC26" s="261"/>
      <c r="AG26" s="261"/>
    </row>
    <row r="27" spans="1:38" s="195" customFormat="1" ht="21.65" customHeight="1" x14ac:dyDescent="0.3">
      <c r="A27" s="279" t="s">
        <v>839</v>
      </c>
      <c r="B27" s="280"/>
      <c r="C27" s="280"/>
      <c r="D27" s="280"/>
      <c r="E27" s="280"/>
      <c r="F27" s="281"/>
      <c r="H27" s="280" t="s">
        <v>840</v>
      </c>
      <c r="I27" s="280"/>
      <c r="J27" s="280"/>
      <c r="K27" s="280"/>
      <c r="L27" s="280"/>
      <c r="M27" s="281"/>
      <c r="N27" s="282" t="s">
        <v>841</v>
      </c>
      <c r="O27" s="282"/>
      <c r="P27" s="282"/>
      <c r="Q27" s="282"/>
      <c r="R27" s="282"/>
      <c r="S27" s="281"/>
      <c r="V27" s="283"/>
      <c r="W27" s="284"/>
      <c r="X27" s="285"/>
      <c r="Y27" s="285"/>
      <c r="Z27" s="285"/>
      <c r="AA27" s="286"/>
      <c r="AB27" s="286"/>
      <c r="AC27" s="286"/>
      <c r="AD27" s="286"/>
      <c r="AE27" s="226"/>
      <c r="AF27" s="226"/>
      <c r="AG27" s="226"/>
      <c r="AH27" s="286"/>
      <c r="AI27" s="286"/>
    </row>
    <row r="28" spans="1:38" s="197" customFormat="1" ht="37.5" customHeight="1" x14ac:dyDescent="0.3">
      <c r="A28" s="11" t="s">
        <v>842</v>
      </c>
      <c r="B28" s="11" t="s">
        <v>835</v>
      </c>
      <c r="C28" s="11" t="s">
        <v>836</v>
      </c>
      <c r="D28" s="11" t="s">
        <v>838</v>
      </c>
      <c r="E28" s="11" t="s">
        <v>0</v>
      </c>
      <c r="H28" s="223" t="s">
        <v>842</v>
      </c>
      <c r="I28" s="223"/>
      <c r="J28" s="224" t="s">
        <v>0</v>
      </c>
      <c r="K28" s="211"/>
      <c r="L28" s="211"/>
      <c r="M28" s="211"/>
      <c r="N28" s="287"/>
      <c r="O28" s="288"/>
      <c r="P28" s="289" t="s">
        <v>843</v>
      </c>
      <c r="U28" s="211"/>
      <c r="V28" s="290"/>
      <c r="W28" s="256"/>
      <c r="X28" s="256"/>
      <c r="Y28" s="256"/>
      <c r="Z28" s="261"/>
      <c r="AD28" s="261"/>
      <c r="AE28" s="261"/>
      <c r="AF28" s="261"/>
      <c r="AG28" s="261"/>
    </row>
    <row r="29" spans="1:38" s="197" customFormat="1" ht="15" customHeight="1" thickBot="1" x14ac:dyDescent="0.35">
      <c r="A29" s="227" t="s">
        <v>0</v>
      </c>
      <c r="B29" s="228">
        <f>SUM(B30:B31)</f>
        <v>50859</v>
      </c>
      <c r="C29" s="228">
        <f>SUM(C30:C31)</f>
        <v>19374</v>
      </c>
      <c r="D29" s="228">
        <f>SUM(D30:D31)</f>
        <v>148071</v>
      </c>
      <c r="E29" s="265">
        <f>SUM(B29:D29)</f>
        <v>218304</v>
      </c>
      <c r="H29" s="231" t="s">
        <v>0</v>
      </c>
      <c r="I29" s="231"/>
      <c r="J29" s="291">
        <f>SUM(J30:J31)</f>
        <v>124818</v>
      </c>
      <c r="K29" s="211"/>
      <c r="L29" s="211"/>
      <c r="M29" s="211"/>
      <c r="N29" s="292" t="s">
        <v>0</v>
      </c>
      <c r="O29" s="293"/>
      <c r="P29" s="294">
        <v>99138</v>
      </c>
      <c r="U29" s="233"/>
      <c r="V29" s="295"/>
      <c r="W29" s="256"/>
      <c r="X29" s="272"/>
      <c r="Y29" s="272"/>
      <c r="Z29" s="261"/>
      <c r="AA29" s="261"/>
      <c r="AB29" s="261"/>
      <c r="AC29" s="261"/>
      <c r="AD29" s="261"/>
      <c r="AE29" s="261"/>
      <c r="AF29" s="261"/>
      <c r="AG29" s="261"/>
      <c r="AH29" s="261"/>
      <c r="AI29" s="261"/>
      <c r="AJ29" s="261"/>
    </row>
    <row r="30" spans="1:38" s="197" customFormat="1" ht="15" customHeight="1" thickTop="1" x14ac:dyDescent="0.3">
      <c r="A30" s="235" t="s">
        <v>807</v>
      </c>
      <c r="B30" s="267">
        <v>0</v>
      </c>
      <c r="C30" s="267">
        <v>0</v>
      </c>
      <c r="D30" s="267">
        <v>0</v>
      </c>
      <c r="E30" s="269">
        <f>SUM(B30:D30)</f>
        <v>0</v>
      </c>
      <c r="F30" s="195"/>
      <c r="G30" s="195"/>
      <c r="H30" s="240" t="s">
        <v>807</v>
      </c>
      <c r="I30" s="240"/>
      <c r="J30" s="241">
        <v>0</v>
      </c>
      <c r="K30" s="211"/>
      <c r="L30" s="211"/>
      <c r="M30" s="211"/>
      <c r="N30" s="296" t="s">
        <v>844</v>
      </c>
      <c r="O30" s="297"/>
      <c r="P30" s="241">
        <v>8</v>
      </c>
      <c r="U30" s="233"/>
      <c r="V30" s="295"/>
      <c r="W30" s="256"/>
      <c r="X30" s="272"/>
      <c r="Y30" s="272"/>
      <c r="Z30" s="261"/>
      <c r="AA30" s="261"/>
      <c r="AB30" s="261"/>
      <c r="AC30" s="261"/>
      <c r="AD30" s="261"/>
      <c r="AE30" s="261"/>
      <c r="AF30" s="261"/>
      <c r="AG30" s="261"/>
      <c r="AH30" s="261"/>
      <c r="AI30" s="261"/>
      <c r="AJ30" s="261"/>
    </row>
    <row r="31" spans="1:38" s="197" customFormat="1" ht="14.5" customHeight="1" x14ac:dyDescent="0.3">
      <c r="A31" s="242" t="s">
        <v>808</v>
      </c>
      <c r="B31" s="273">
        <v>50859</v>
      </c>
      <c r="C31" s="273">
        <v>19374</v>
      </c>
      <c r="D31" s="273">
        <v>148071</v>
      </c>
      <c r="E31" s="269">
        <f>SUM(B31:D31)</f>
        <v>218304</v>
      </c>
      <c r="F31" s="195"/>
      <c r="G31" s="195"/>
      <c r="H31" s="243" t="s">
        <v>808</v>
      </c>
      <c r="I31" s="243"/>
      <c r="J31" s="244">
        <v>124818</v>
      </c>
      <c r="K31" s="211"/>
      <c r="L31" s="211"/>
      <c r="M31" s="211"/>
      <c r="N31" s="211"/>
      <c r="O31" s="211"/>
      <c r="P31" s="211"/>
      <c r="Q31" s="211"/>
      <c r="R31" s="211"/>
      <c r="U31" s="233"/>
      <c r="V31" s="295"/>
      <c r="W31" s="256"/>
      <c r="X31" s="272"/>
      <c r="Y31" s="272"/>
      <c r="Z31" s="261"/>
      <c r="AA31" s="261"/>
      <c r="AB31" s="261"/>
      <c r="AC31" s="261"/>
      <c r="AD31" s="261"/>
      <c r="AE31" s="261"/>
      <c r="AF31" s="261"/>
      <c r="AG31" s="261"/>
      <c r="AH31" s="261"/>
      <c r="AI31" s="261"/>
      <c r="AJ31" s="261"/>
    </row>
    <row r="32" spans="1:38" s="197" customFormat="1" ht="12" x14ac:dyDescent="0.3">
      <c r="A32" s="278"/>
      <c r="F32" s="195"/>
      <c r="G32" s="195"/>
      <c r="H32" s="195"/>
      <c r="K32" s="195"/>
      <c r="L32" s="211"/>
      <c r="M32" s="211"/>
      <c r="N32" s="211"/>
      <c r="O32" s="211"/>
      <c r="P32" s="211"/>
      <c r="Q32" s="211"/>
      <c r="R32" s="211"/>
      <c r="S32" s="211"/>
      <c r="T32" s="211"/>
      <c r="U32" s="233"/>
      <c r="V32" s="225"/>
      <c r="W32" s="256"/>
      <c r="X32" s="272"/>
      <c r="Y32" s="272"/>
      <c r="Z32" s="272"/>
      <c r="AA32" s="261"/>
      <c r="AB32" s="261"/>
      <c r="AC32" s="261"/>
      <c r="AD32" s="261"/>
      <c r="AE32" s="261"/>
      <c r="AF32" s="261"/>
      <c r="AG32" s="261"/>
    </row>
    <row r="33" spans="1:45" s="195" customFormat="1" ht="16.5" customHeight="1" x14ac:dyDescent="0.3">
      <c r="A33" s="247"/>
      <c r="B33" s="248"/>
      <c r="C33" s="248"/>
      <c r="D33" s="248"/>
      <c r="E33" s="248"/>
      <c r="F33" s="248"/>
      <c r="G33" s="248"/>
      <c r="H33" s="248"/>
      <c r="I33" s="248"/>
      <c r="J33" s="248"/>
      <c r="K33" s="248"/>
      <c r="L33" s="248"/>
      <c r="M33" s="248"/>
      <c r="N33" s="248"/>
      <c r="O33" s="248"/>
      <c r="P33" s="248"/>
      <c r="Q33" s="248"/>
      <c r="R33" s="248"/>
      <c r="S33" s="248"/>
      <c r="T33" s="248"/>
      <c r="U33" s="248"/>
      <c r="V33" s="249"/>
      <c r="W33" s="211"/>
      <c r="X33" s="211"/>
      <c r="Y33" s="211"/>
      <c r="Z33" s="233"/>
      <c r="AA33" s="226"/>
      <c r="AB33" s="226"/>
      <c r="AC33" s="226"/>
      <c r="AD33" s="226"/>
      <c r="AE33" s="226"/>
      <c r="AF33" s="226"/>
      <c r="AG33" s="226"/>
    </row>
    <row r="34" spans="1:45" s="197" customFormat="1" ht="12" x14ac:dyDescent="0.3">
      <c r="A34" s="278"/>
      <c r="F34" s="195"/>
      <c r="G34" s="195"/>
      <c r="H34" s="195"/>
      <c r="I34" s="261"/>
      <c r="K34" s="195"/>
      <c r="L34" s="211"/>
      <c r="M34" s="211"/>
      <c r="N34" s="211"/>
      <c r="O34" s="211"/>
      <c r="P34" s="211"/>
      <c r="Q34" s="211"/>
      <c r="R34" s="211"/>
      <c r="S34" s="211"/>
      <c r="T34" s="211"/>
      <c r="U34" s="211"/>
      <c r="V34" s="298"/>
      <c r="W34" s="256"/>
      <c r="X34" s="256"/>
      <c r="Y34" s="256"/>
      <c r="Z34" s="272"/>
      <c r="AA34" s="261"/>
      <c r="AB34" s="261"/>
      <c r="AC34" s="261"/>
      <c r="AD34" s="261"/>
      <c r="AE34" s="261"/>
    </row>
    <row r="35" spans="1:45" s="197" customFormat="1" ht="12" x14ac:dyDescent="0.3">
      <c r="A35" s="278"/>
      <c r="F35" s="195"/>
      <c r="G35" s="195"/>
      <c r="H35" s="195"/>
      <c r="I35" s="260"/>
      <c r="J35" s="260"/>
      <c r="K35" s="286"/>
      <c r="L35" s="299"/>
      <c r="M35" s="299"/>
      <c r="N35" s="299"/>
      <c r="O35" s="299"/>
      <c r="P35" s="299"/>
      <c r="Q35" s="299"/>
      <c r="R35" s="299"/>
      <c r="S35" s="299"/>
      <c r="T35" s="211"/>
      <c r="U35" s="211"/>
      <c r="V35" s="225"/>
      <c r="W35" s="256"/>
      <c r="X35" s="256"/>
      <c r="Y35" s="256"/>
      <c r="Z35" s="272"/>
      <c r="AB35" s="261"/>
      <c r="AC35" s="261"/>
      <c r="AE35" s="261"/>
    </row>
    <row r="36" spans="1:45" s="197" customFormat="1" ht="22.5" customHeight="1" x14ac:dyDescent="0.3">
      <c r="A36" s="212" t="s">
        <v>845</v>
      </c>
      <c r="B36" s="213"/>
      <c r="C36" s="213"/>
      <c r="D36" s="213"/>
      <c r="E36" s="213"/>
      <c r="F36" s="281"/>
      <c r="G36" s="195"/>
      <c r="H36" s="195"/>
      <c r="I36" s="195"/>
      <c r="J36" s="195"/>
      <c r="K36" s="195"/>
      <c r="L36" s="195"/>
      <c r="M36" s="195"/>
      <c r="N36" s="195"/>
      <c r="O36" s="195"/>
      <c r="P36" s="195"/>
      <c r="Q36" s="195"/>
      <c r="R36" s="226"/>
      <c r="S36" s="195"/>
      <c r="T36" s="195"/>
      <c r="U36" s="195"/>
      <c r="V36" s="300"/>
      <c r="W36" s="256"/>
      <c r="X36" s="256"/>
      <c r="Y36" s="256"/>
      <c r="Z36" s="272"/>
      <c r="AB36" s="261"/>
      <c r="AC36" s="261"/>
      <c r="AE36" s="261"/>
    </row>
    <row r="37" spans="1:45" s="197" customFormat="1" ht="38.5" customHeight="1" x14ac:dyDescent="0.3">
      <c r="A37" s="301" t="s">
        <v>846</v>
      </c>
      <c r="B37" s="11" t="s">
        <v>819</v>
      </c>
      <c r="C37" s="11" t="s">
        <v>823</v>
      </c>
      <c r="D37" s="11" t="s">
        <v>824</v>
      </c>
      <c r="E37" s="11" t="s">
        <v>825</v>
      </c>
      <c r="F37" s="11" t="s">
        <v>826</v>
      </c>
      <c r="G37" s="11" t="s">
        <v>827</v>
      </c>
      <c r="H37" s="11" t="s">
        <v>828</v>
      </c>
      <c r="I37" s="11" t="s">
        <v>829</v>
      </c>
      <c r="J37" s="11" t="s">
        <v>830</v>
      </c>
      <c r="K37" s="11" t="s">
        <v>831</v>
      </c>
      <c r="L37" s="11" t="s">
        <v>832</v>
      </c>
      <c r="M37" s="11" t="s">
        <v>833</v>
      </c>
      <c r="N37" s="11" t="s">
        <v>834</v>
      </c>
      <c r="O37" s="11" t="s">
        <v>0</v>
      </c>
      <c r="P37" s="195"/>
      <c r="Q37" s="195"/>
      <c r="R37" s="226"/>
      <c r="S37" s="195"/>
      <c r="T37" s="195"/>
      <c r="U37" s="195"/>
      <c r="V37" s="300"/>
      <c r="W37" s="195"/>
      <c r="X37" s="195"/>
      <c r="Y37" s="195"/>
      <c r="Z37" s="195"/>
      <c r="AA37" s="195"/>
      <c r="AB37" s="195"/>
      <c r="AC37" s="195"/>
      <c r="AD37" s="256"/>
      <c r="AE37" s="256"/>
      <c r="AI37" s="261"/>
      <c r="AJ37" s="261"/>
      <c r="AL37" s="261"/>
    </row>
    <row r="38" spans="1:45" s="197" customFormat="1" ht="15.75" customHeight="1" thickBot="1" x14ac:dyDescent="0.35">
      <c r="A38" s="302" t="s">
        <v>0</v>
      </c>
      <c r="B38" s="228"/>
      <c r="C38" s="303">
        <f t="shared" ref="C38:N38" si="1">SUM(C39,C51,C55,C59)</f>
        <v>9716</v>
      </c>
      <c r="D38" s="303">
        <f t="shared" si="1"/>
        <v>12472</v>
      </c>
      <c r="E38" s="303">
        <f t="shared" si="1"/>
        <v>20297</v>
      </c>
      <c r="F38" s="303">
        <f t="shared" si="1"/>
        <v>10897</v>
      </c>
      <c r="G38" s="303">
        <f t="shared" si="1"/>
        <v>10116</v>
      </c>
      <c r="H38" s="303">
        <f t="shared" si="1"/>
        <v>14256</v>
      </c>
      <c r="I38" s="303">
        <f t="shared" si="1"/>
        <v>12674</v>
      </c>
      <c r="J38" s="303">
        <f t="shared" si="1"/>
        <v>12438</v>
      </c>
      <c r="K38" s="303">
        <f t="shared" si="1"/>
        <v>11089</v>
      </c>
      <c r="L38" s="303">
        <f t="shared" si="1"/>
        <v>10863</v>
      </c>
      <c r="M38" s="303">
        <f t="shared" si="1"/>
        <v>0</v>
      </c>
      <c r="N38" s="303">
        <f t="shared" si="1"/>
        <v>0</v>
      </c>
      <c r="O38" s="304">
        <f>SUM(C38:N38)</f>
        <v>124818</v>
      </c>
      <c r="P38" s="195"/>
      <c r="Q38" s="195"/>
      <c r="R38" s="226"/>
      <c r="S38" s="195"/>
      <c r="T38" s="195"/>
      <c r="U38" s="226"/>
      <c r="V38" s="305"/>
      <c r="W38" s="226"/>
      <c r="X38" s="226"/>
      <c r="Y38" s="226"/>
      <c r="Z38" s="226"/>
      <c r="AA38" s="226"/>
      <c r="AB38" s="226"/>
      <c r="AC38" s="226"/>
      <c r="AD38" s="272"/>
      <c r="AE38" s="272"/>
      <c r="AF38" s="261"/>
      <c r="AG38" s="261"/>
      <c r="AH38" s="261"/>
      <c r="AI38" s="261"/>
      <c r="AJ38" s="261"/>
      <c r="AL38" s="261"/>
      <c r="AP38" s="261"/>
      <c r="AQ38" s="261"/>
      <c r="AR38" s="261"/>
      <c r="AS38" s="261"/>
    </row>
    <row r="39" spans="1:45" s="197" customFormat="1" ht="15" customHeight="1" thickTop="1" x14ac:dyDescent="0.3">
      <c r="A39" s="306" t="s">
        <v>847</v>
      </c>
      <c r="B39" s="306" t="s">
        <v>0</v>
      </c>
      <c r="C39" s="307">
        <f t="shared" ref="C39:N39" si="2">SUM(C40:C42)</f>
        <v>2677</v>
      </c>
      <c r="D39" s="307">
        <f t="shared" si="2"/>
        <v>2829</v>
      </c>
      <c r="E39" s="307">
        <f t="shared" si="2"/>
        <v>1880</v>
      </c>
      <c r="F39" s="307">
        <f t="shared" si="2"/>
        <v>922</v>
      </c>
      <c r="G39" s="307">
        <f t="shared" si="2"/>
        <v>1014</v>
      </c>
      <c r="H39" s="307">
        <f t="shared" si="2"/>
        <v>1888</v>
      </c>
      <c r="I39" s="307">
        <f t="shared" si="2"/>
        <v>985</v>
      </c>
      <c r="J39" s="307">
        <f t="shared" si="2"/>
        <v>1229</v>
      </c>
      <c r="K39" s="307">
        <f t="shared" si="2"/>
        <v>928</v>
      </c>
      <c r="L39" s="307">
        <f t="shared" si="2"/>
        <v>984</v>
      </c>
      <c r="M39" s="307">
        <f t="shared" si="2"/>
        <v>0</v>
      </c>
      <c r="N39" s="307">
        <f t="shared" si="2"/>
        <v>0</v>
      </c>
      <c r="O39" s="307">
        <f>SUM(C39:N39)</f>
        <v>15336</v>
      </c>
      <c r="P39" s="308"/>
      <c r="Q39" s="308"/>
      <c r="R39" s="226"/>
      <c r="S39" s="226"/>
      <c r="T39" s="226"/>
      <c r="U39" s="226"/>
      <c r="V39" s="305"/>
      <c r="W39" s="226"/>
      <c r="X39" s="226"/>
      <c r="Y39" s="226"/>
      <c r="Z39" s="226"/>
      <c r="AA39" s="226"/>
      <c r="AB39" s="226"/>
      <c r="AC39" s="226"/>
      <c r="AD39" s="272"/>
      <c r="AE39" s="272"/>
      <c r="AF39" s="261"/>
      <c r="AG39" s="261"/>
      <c r="AH39" s="261"/>
      <c r="AI39" s="261"/>
      <c r="AS39" s="261"/>
    </row>
    <row r="40" spans="1:45" s="197" customFormat="1" ht="15" customHeight="1" x14ac:dyDescent="0.3">
      <c r="A40" s="275"/>
      <c r="B40" s="275" t="s">
        <v>835</v>
      </c>
      <c r="C40" s="309">
        <v>169</v>
      </c>
      <c r="D40" s="309">
        <v>177</v>
      </c>
      <c r="E40" s="309">
        <v>204</v>
      </c>
      <c r="F40" s="309">
        <v>149</v>
      </c>
      <c r="G40" s="309">
        <v>190</v>
      </c>
      <c r="H40" s="309">
        <v>245</v>
      </c>
      <c r="I40" s="309">
        <v>208</v>
      </c>
      <c r="J40" s="309">
        <v>234</v>
      </c>
      <c r="K40" s="309">
        <v>225</v>
      </c>
      <c r="L40" s="310">
        <v>188</v>
      </c>
      <c r="M40" s="310">
        <v>0</v>
      </c>
      <c r="N40" s="310">
        <v>0</v>
      </c>
      <c r="O40" s="311">
        <f>O44+O48</f>
        <v>1989</v>
      </c>
      <c r="P40" s="195"/>
      <c r="Q40" s="195"/>
      <c r="R40" s="226"/>
      <c r="S40" s="195"/>
      <c r="T40" s="195"/>
      <c r="U40" s="226"/>
      <c r="V40" s="305"/>
      <c r="W40" s="195"/>
      <c r="X40" s="195"/>
      <c r="Y40" s="195"/>
      <c r="Z40" s="195"/>
      <c r="AA40" s="226"/>
      <c r="AB40" s="226"/>
      <c r="AC40" s="226"/>
      <c r="AD40" s="272"/>
      <c r="AE40" s="272"/>
      <c r="AF40" s="261"/>
      <c r="AG40" s="261"/>
      <c r="AH40" s="261"/>
      <c r="AI40" s="261"/>
      <c r="AS40" s="261"/>
    </row>
    <row r="41" spans="1:45" s="197" customFormat="1" ht="15" customHeight="1" x14ac:dyDescent="0.3">
      <c r="A41" s="275"/>
      <c r="B41" s="275" t="s">
        <v>836</v>
      </c>
      <c r="C41" s="309">
        <v>223</v>
      </c>
      <c r="D41" s="309">
        <v>259</v>
      </c>
      <c r="E41" s="309">
        <v>262</v>
      </c>
      <c r="F41" s="309">
        <v>216</v>
      </c>
      <c r="G41" s="309">
        <v>225</v>
      </c>
      <c r="H41" s="309">
        <v>315</v>
      </c>
      <c r="I41" s="309">
        <v>232</v>
      </c>
      <c r="J41" s="309">
        <v>280</v>
      </c>
      <c r="K41" s="309">
        <v>261</v>
      </c>
      <c r="L41" s="310">
        <v>250</v>
      </c>
      <c r="M41" s="310">
        <v>0</v>
      </c>
      <c r="N41" s="310">
        <v>0</v>
      </c>
      <c r="O41" s="311">
        <f>O45+O49</f>
        <v>2523</v>
      </c>
      <c r="P41" s="195"/>
      <c r="Q41" s="195"/>
      <c r="R41" s="195"/>
      <c r="S41" s="226"/>
      <c r="T41" s="226"/>
      <c r="U41" s="226"/>
      <c r="V41" s="305"/>
      <c r="W41" s="195"/>
      <c r="X41" s="195"/>
      <c r="Y41" s="195"/>
      <c r="Z41" s="195"/>
      <c r="AA41" s="195"/>
      <c r="AB41" s="226"/>
      <c r="AC41" s="195"/>
      <c r="AD41" s="272"/>
      <c r="AE41" s="256"/>
      <c r="AF41" s="261"/>
      <c r="AH41" s="261"/>
      <c r="AS41" s="261"/>
    </row>
    <row r="42" spans="1:45" s="197" customFormat="1" ht="15" customHeight="1" x14ac:dyDescent="0.3">
      <c r="A42" s="275"/>
      <c r="B42" s="275" t="s">
        <v>838</v>
      </c>
      <c r="C42" s="309">
        <v>2285</v>
      </c>
      <c r="D42" s="309">
        <v>2393</v>
      </c>
      <c r="E42" s="309">
        <v>1414</v>
      </c>
      <c r="F42" s="309">
        <v>557</v>
      </c>
      <c r="G42" s="309">
        <v>599</v>
      </c>
      <c r="H42" s="309">
        <v>1328</v>
      </c>
      <c r="I42" s="309">
        <v>545</v>
      </c>
      <c r="J42" s="309">
        <v>715</v>
      </c>
      <c r="K42" s="309">
        <v>442</v>
      </c>
      <c r="L42" s="310">
        <v>546</v>
      </c>
      <c r="M42" s="310">
        <v>0</v>
      </c>
      <c r="N42" s="310">
        <v>0</v>
      </c>
      <c r="O42" s="311">
        <f>O46+O50</f>
        <v>10824</v>
      </c>
      <c r="P42" s="195"/>
      <c r="Q42" s="195"/>
      <c r="R42" s="195"/>
      <c r="S42" s="195"/>
      <c r="T42" s="195"/>
      <c r="U42" s="226"/>
      <c r="V42" s="300"/>
      <c r="W42" s="195"/>
      <c r="X42" s="195"/>
      <c r="Y42" s="195"/>
      <c r="Z42" s="195"/>
      <c r="AA42" s="195"/>
      <c r="AB42" s="226"/>
      <c r="AC42" s="195"/>
      <c r="AD42" s="256"/>
      <c r="AE42" s="256"/>
      <c r="AS42" s="261"/>
    </row>
    <row r="43" spans="1:45" s="197" customFormat="1" ht="14.5" customHeight="1" x14ac:dyDescent="0.3">
      <c r="A43" s="312" t="s">
        <v>848</v>
      </c>
      <c r="B43" s="313" t="s">
        <v>0</v>
      </c>
      <c r="C43" s="314">
        <f t="shared" ref="C43:N43" si="3">SUM(C44:C46)</f>
        <v>1582</v>
      </c>
      <c r="D43" s="314">
        <f t="shared" si="3"/>
        <v>1430</v>
      </c>
      <c r="E43" s="314">
        <f t="shared" si="3"/>
        <v>1047</v>
      </c>
      <c r="F43" s="314">
        <f t="shared" si="3"/>
        <v>481</v>
      </c>
      <c r="G43" s="314">
        <f t="shared" si="3"/>
        <v>466</v>
      </c>
      <c r="H43" s="314">
        <f t="shared" si="3"/>
        <v>1214</v>
      </c>
      <c r="I43" s="314">
        <f t="shared" si="3"/>
        <v>438</v>
      </c>
      <c r="J43" s="314">
        <f t="shared" si="3"/>
        <v>629</v>
      </c>
      <c r="K43" s="314">
        <f t="shared" si="3"/>
        <v>265</v>
      </c>
      <c r="L43" s="314">
        <f t="shared" si="3"/>
        <v>308</v>
      </c>
      <c r="M43" s="314">
        <f t="shared" si="3"/>
        <v>0</v>
      </c>
      <c r="N43" s="314">
        <f t="shared" si="3"/>
        <v>0</v>
      </c>
      <c r="O43" s="314">
        <f t="shared" ref="O43:O62" si="4">SUM(C43:N43)</f>
        <v>7860</v>
      </c>
      <c r="P43" s="308"/>
      <c r="Q43" s="195"/>
      <c r="R43" s="195"/>
      <c r="S43" s="195"/>
      <c r="T43" s="195"/>
      <c r="U43" s="195"/>
      <c r="V43" s="300"/>
      <c r="W43" s="195"/>
      <c r="X43" s="195"/>
      <c r="Y43" s="195"/>
      <c r="Z43" s="195"/>
      <c r="AA43" s="195"/>
      <c r="AB43" s="226"/>
      <c r="AC43" s="195"/>
      <c r="AD43" s="256"/>
      <c r="AE43" s="256"/>
      <c r="AF43" s="261"/>
      <c r="AG43" s="261"/>
      <c r="AH43" s="261"/>
      <c r="AQ43" s="261"/>
      <c r="AR43" s="261"/>
      <c r="AS43" s="261"/>
    </row>
    <row r="44" spans="1:45" s="197" customFormat="1" ht="14.5" customHeight="1" x14ac:dyDescent="0.3">
      <c r="A44" s="76"/>
      <c r="B44" s="275" t="s">
        <v>835</v>
      </c>
      <c r="C44" s="309">
        <v>29</v>
      </c>
      <c r="D44" s="309">
        <v>17</v>
      </c>
      <c r="E44" s="309">
        <v>40</v>
      </c>
      <c r="F44" s="309">
        <v>31</v>
      </c>
      <c r="G44" s="309">
        <v>40</v>
      </c>
      <c r="H44" s="309">
        <v>34</v>
      </c>
      <c r="I44" s="309">
        <v>34</v>
      </c>
      <c r="J44" s="309">
        <v>40</v>
      </c>
      <c r="K44" s="309">
        <v>43</v>
      </c>
      <c r="L44" s="310">
        <v>33</v>
      </c>
      <c r="M44" s="310">
        <v>0</v>
      </c>
      <c r="N44" s="310">
        <v>0</v>
      </c>
      <c r="O44" s="315">
        <f t="shared" si="4"/>
        <v>341</v>
      </c>
      <c r="P44" s="308"/>
      <c r="Q44" s="195"/>
      <c r="R44" s="195"/>
      <c r="S44" s="195"/>
      <c r="T44" s="195"/>
      <c r="U44" s="195"/>
      <c r="V44" s="300"/>
      <c r="W44" s="195"/>
      <c r="X44" s="195"/>
      <c r="Y44" s="195"/>
      <c r="Z44" s="195"/>
      <c r="AA44" s="195"/>
      <c r="AB44" s="226"/>
      <c r="AC44" s="226"/>
      <c r="AD44" s="256"/>
      <c r="AE44" s="272"/>
      <c r="AF44" s="261"/>
      <c r="AG44" s="261"/>
      <c r="AH44" s="261"/>
      <c r="AI44" s="261"/>
      <c r="AQ44" s="261"/>
      <c r="AR44" s="261"/>
      <c r="AS44" s="261"/>
    </row>
    <row r="45" spans="1:45" s="197" customFormat="1" ht="14.5" customHeight="1" x14ac:dyDescent="0.3">
      <c r="A45" s="76"/>
      <c r="B45" s="275" t="s">
        <v>836</v>
      </c>
      <c r="C45" s="309">
        <v>60</v>
      </c>
      <c r="D45" s="309">
        <v>69</v>
      </c>
      <c r="E45" s="309">
        <v>50</v>
      </c>
      <c r="F45" s="309">
        <v>47</v>
      </c>
      <c r="G45" s="309">
        <v>57</v>
      </c>
      <c r="H45" s="309">
        <v>50</v>
      </c>
      <c r="I45" s="309">
        <v>30</v>
      </c>
      <c r="J45" s="309">
        <v>52</v>
      </c>
      <c r="K45" s="309">
        <v>62</v>
      </c>
      <c r="L45" s="310">
        <v>53</v>
      </c>
      <c r="M45" s="310">
        <v>0</v>
      </c>
      <c r="N45" s="310">
        <v>0</v>
      </c>
      <c r="O45" s="315">
        <f t="shared" si="4"/>
        <v>530</v>
      </c>
      <c r="P45" s="195"/>
      <c r="Q45" s="195"/>
      <c r="R45" s="195"/>
      <c r="S45" s="195"/>
      <c r="T45" s="195"/>
      <c r="U45" s="195"/>
      <c r="V45" s="300"/>
      <c r="W45" s="195"/>
      <c r="X45" s="195"/>
      <c r="Y45" s="195"/>
      <c r="Z45" s="195"/>
      <c r="AA45" s="195"/>
      <c r="AB45" s="226"/>
      <c r="AC45" s="195"/>
      <c r="AD45" s="272"/>
      <c r="AE45" s="256"/>
      <c r="AF45" s="261"/>
      <c r="AG45" s="261"/>
      <c r="AH45" s="261"/>
      <c r="AI45" s="261"/>
      <c r="AQ45" s="261"/>
      <c r="AR45" s="261"/>
      <c r="AS45" s="261"/>
    </row>
    <row r="46" spans="1:45" s="197" customFormat="1" ht="14.5" customHeight="1" x14ac:dyDescent="0.3">
      <c r="A46" s="76"/>
      <c r="B46" s="275" t="s">
        <v>838</v>
      </c>
      <c r="C46" s="309">
        <v>1493</v>
      </c>
      <c r="D46" s="309">
        <v>1344</v>
      </c>
      <c r="E46" s="309">
        <v>957</v>
      </c>
      <c r="F46" s="309">
        <v>403</v>
      </c>
      <c r="G46" s="309">
        <v>369</v>
      </c>
      <c r="H46" s="309">
        <v>1130</v>
      </c>
      <c r="I46" s="309">
        <v>374</v>
      </c>
      <c r="J46" s="309">
        <v>537</v>
      </c>
      <c r="K46" s="309">
        <v>160</v>
      </c>
      <c r="L46" s="310">
        <v>222</v>
      </c>
      <c r="M46" s="310">
        <v>0</v>
      </c>
      <c r="N46" s="310">
        <v>0</v>
      </c>
      <c r="O46" s="315">
        <f t="shared" si="4"/>
        <v>6989</v>
      </c>
      <c r="P46" s="195"/>
      <c r="Q46" s="195"/>
      <c r="R46" s="195"/>
      <c r="S46" s="195"/>
      <c r="T46" s="195"/>
      <c r="U46" s="195"/>
      <c r="V46" s="300"/>
      <c r="W46" s="195"/>
      <c r="X46" s="195"/>
      <c r="Y46" s="195"/>
      <c r="Z46" s="195"/>
      <c r="AA46" s="195"/>
      <c r="AB46" s="226"/>
      <c r="AC46" s="195"/>
      <c r="AD46" s="272"/>
      <c r="AE46" s="256"/>
      <c r="AF46" s="261"/>
      <c r="AG46" s="261"/>
      <c r="AH46" s="261"/>
      <c r="AI46" s="261"/>
      <c r="AQ46" s="261"/>
      <c r="AR46" s="261"/>
      <c r="AS46" s="261"/>
    </row>
    <row r="47" spans="1:45" s="197" customFormat="1" ht="14.5" customHeight="1" x14ac:dyDescent="0.3">
      <c r="A47" s="312" t="s">
        <v>849</v>
      </c>
      <c r="B47" s="313" t="s">
        <v>0</v>
      </c>
      <c r="C47" s="314">
        <f t="shared" ref="C47:N47" si="5">SUM(C48:C50)</f>
        <v>1095</v>
      </c>
      <c r="D47" s="314">
        <f t="shared" si="5"/>
        <v>1399</v>
      </c>
      <c r="E47" s="314">
        <f t="shared" si="5"/>
        <v>833</v>
      </c>
      <c r="F47" s="314">
        <f t="shared" si="5"/>
        <v>441</v>
      </c>
      <c r="G47" s="314">
        <f t="shared" si="5"/>
        <v>548</v>
      </c>
      <c r="H47" s="314">
        <f t="shared" si="5"/>
        <v>674</v>
      </c>
      <c r="I47" s="314">
        <f t="shared" si="5"/>
        <v>547</v>
      </c>
      <c r="J47" s="314">
        <f t="shared" si="5"/>
        <v>600</v>
      </c>
      <c r="K47" s="314">
        <f t="shared" si="5"/>
        <v>663</v>
      </c>
      <c r="L47" s="314">
        <f t="shared" si="5"/>
        <v>676</v>
      </c>
      <c r="M47" s="314">
        <f t="shared" si="5"/>
        <v>0</v>
      </c>
      <c r="N47" s="314">
        <f t="shared" si="5"/>
        <v>0</v>
      </c>
      <c r="O47" s="314">
        <f t="shared" si="4"/>
        <v>7476</v>
      </c>
      <c r="P47" s="195"/>
      <c r="Q47" s="195"/>
      <c r="R47" s="195"/>
      <c r="S47" s="195"/>
      <c r="T47" s="195"/>
      <c r="U47" s="195"/>
      <c r="V47" s="300"/>
      <c r="W47" s="195"/>
      <c r="X47" s="195"/>
      <c r="Y47" s="195"/>
      <c r="Z47" s="195"/>
      <c r="AA47" s="195"/>
      <c r="AB47" s="226"/>
      <c r="AC47" s="195"/>
      <c r="AD47" s="272"/>
      <c r="AE47" s="256"/>
      <c r="AF47" s="261"/>
      <c r="AG47" s="261"/>
      <c r="AH47" s="261"/>
      <c r="AI47" s="261"/>
      <c r="AP47" s="261"/>
      <c r="AQ47" s="261"/>
      <c r="AR47" s="261"/>
      <c r="AS47" s="261"/>
    </row>
    <row r="48" spans="1:45" s="197" customFormat="1" ht="14.5" customHeight="1" x14ac:dyDescent="0.3">
      <c r="A48" s="76"/>
      <c r="B48" s="275" t="s">
        <v>835</v>
      </c>
      <c r="C48" s="309">
        <v>140</v>
      </c>
      <c r="D48" s="309">
        <v>160</v>
      </c>
      <c r="E48" s="309">
        <v>164</v>
      </c>
      <c r="F48" s="309">
        <v>118</v>
      </c>
      <c r="G48" s="309">
        <v>150</v>
      </c>
      <c r="H48" s="309">
        <v>211</v>
      </c>
      <c r="I48" s="309">
        <v>174</v>
      </c>
      <c r="J48" s="309">
        <v>194</v>
      </c>
      <c r="K48" s="309">
        <v>182</v>
      </c>
      <c r="L48" s="310">
        <v>155</v>
      </c>
      <c r="M48" s="310">
        <v>0</v>
      </c>
      <c r="N48" s="310">
        <v>0</v>
      </c>
      <c r="O48" s="315">
        <f t="shared" si="4"/>
        <v>1648</v>
      </c>
      <c r="P48" s="195"/>
      <c r="Q48" s="195"/>
      <c r="R48" s="195"/>
      <c r="S48" s="195"/>
      <c r="T48" s="195"/>
      <c r="U48" s="195"/>
      <c r="V48" s="305"/>
      <c r="W48" s="226"/>
      <c r="X48" s="226"/>
      <c r="Y48" s="226"/>
      <c r="Z48" s="226"/>
      <c r="AA48" s="226"/>
      <c r="AB48" s="226"/>
      <c r="AC48" s="226"/>
      <c r="AD48" s="272"/>
      <c r="AE48" s="272"/>
      <c r="AF48" s="261"/>
      <c r="AG48" s="261"/>
      <c r="AH48" s="261"/>
      <c r="AI48" s="261"/>
      <c r="AP48" s="261"/>
      <c r="AQ48" s="261"/>
      <c r="AR48" s="261"/>
      <c r="AS48" s="261"/>
    </row>
    <row r="49" spans="1:45" s="197" customFormat="1" ht="14.5" customHeight="1" x14ac:dyDescent="0.3">
      <c r="A49" s="76"/>
      <c r="B49" s="275" t="s">
        <v>836</v>
      </c>
      <c r="C49" s="309">
        <v>163</v>
      </c>
      <c r="D49" s="309">
        <v>190</v>
      </c>
      <c r="E49" s="309">
        <v>212</v>
      </c>
      <c r="F49" s="309">
        <v>169</v>
      </c>
      <c r="G49" s="309">
        <v>168</v>
      </c>
      <c r="H49" s="309">
        <v>265</v>
      </c>
      <c r="I49" s="309">
        <v>202</v>
      </c>
      <c r="J49" s="309">
        <v>228</v>
      </c>
      <c r="K49" s="309">
        <v>199</v>
      </c>
      <c r="L49" s="310">
        <v>197</v>
      </c>
      <c r="M49" s="310">
        <v>0</v>
      </c>
      <c r="N49" s="310">
        <v>0</v>
      </c>
      <c r="O49" s="315">
        <f t="shared" si="4"/>
        <v>1993</v>
      </c>
      <c r="P49" s="195"/>
      <c r="Q49" s="195"/>
      <c r="R49" s="195"/>
      <c r="S49" s="195"/>
      <c r="T49" s="195"/>
      <c r="U49" s="226"/>
      <c r="V49" s="305"/>
      <c r="W49" s="226"/>
      <c r="X49" s="226"/>
      <c r="Y49" s="226"/>
      <c r="Z49" s="226"/>
      <c r="AA49" s="226"/>
      <c r="AB49" s="226"/>
      <c r="AC49" s="226"/>
      <c r="AD49" s="272"/>
      <c r="AE49" s="272"/>
      <c r="AF49" s="261"/>
      <c r="AG49" s="261"/>
      <c r="AH49" s="261"/>
      <c r="AI49" s="261"/>
      <c r="AL49" s="261"/>
      <c r="AM49" s="261"/>
      <c r="AN49" s="261"/>
      <c r="AO49" s="261"/>
      <c r="AP49" s="261"/>
      <c r="AQ49" s="261"/>
      <c r="AR49" s="261"/>
      <c r="AS49" s="261"/>
    </row>
    <row r="50" spans="1:45" s="197" customFormat="1" ht="14.5" customHeight="1" x14ac:dyDescent="0.3">
      <c r="A50" s="76"/>
      <c r="B50" s="275" t="s">
        <v>838</v>
      </c>
      <c r="C50" s="309">
        <v>792</v>
      </c>
      <c r="D50" s="309">
        <v>1049</v>
      </c>
      <c r="E50" s="309">
        <v>457</v>
      </c>
      <c r="F50" s="309">
        <v>154</v>
      </c>
      <c r="G50" s="309">
        <v>230</v>
      </c>
      <c r="H50" s="309">
        <v>198</v>
      </c>
      <c r="I50" s="309">
        <v>171</v>
      </c>
      <c r="J50" s="309">
        <v>178</v>
      </c>
      <c r="K50" s="309">
        <v>282</v>
      </c>
      <c r="L50" s="310">
        <v>324</v>
      </c>
      <c r="M50" s="310">
        <v>0</v>
      </c>
      <c r="N50" s="310">
        <v>0</v>
      </c>
      <c r="O50" s="315">
        <f t="shared" si="4"/>
        <v>3835</v>
      </c>
      <c r="P50" s="195"/>
      <c r="Q50" s="195"/>
      <c r="R50" s="195"/>
      <c r="S50" s="195"/>
      <c r="T50" s="195"/>
      <c r="U50" s="195"/>
      <c r="V50" s="300"/>
      <c r="W50" s="195"/>
      <c r="X50" s="195"/>
      <c r="Y50" s="195"/>
      <c r="Z50" s="195"/>
      <c r="AA50" s="195"/>
      <c r="AB50" s="195"/>
      <c r="AC50" s="195"/>
      <c r="AD50" s="272"/>
      <c r="AE50" s="256"/>
      <c r="AF50" s="261"/>
      <c r="AG50" s="261"/>
      <c r="AH50" s="261"/>
      <c r="AI50" s="261"/>
      <c r="AP50" s="261"/>
      <c r="AQ50" s="261"/>
      <c r="AR50" s="261"/>
      <c r="AS50" s="261"/>
    </row>
    <row r="51" spans="1:45" s="197" customFormat="1" ht="14.5" customHeight="1" x14ac:dyDescent="0.3">
      <c r="A51" s="313" t="s">
        <v>1</v>
      </c>
      <c r="B51" s="313" t="s">
        <v>0</v>
      </c>
      <c r="C51" s="314">
        <f t="shared" ref="C51:N51" si="6">SUM(C52:C54)</f>
        <v>1866</v>
      </c>
      <c r="D51" s="314">
        <f t="shared" si="6"/>
        <v>2175</v>
      </c>
      <c r="E51" s="314">
        <f t="shared" si="6"/>
        <v>5444</v>
      </c>
      <c r="F51" s="314">
        <f t="shared" si="6"/>
        <v>3210</v>
      </c>
      <c r="G51" s="314">
        <f t="shared" si="6"/>
        <v>2807</v>
      </c>
      <c r="H51" s="314">
        <f t="shared" si="6"/>
        <v>2665</v>
      </c>
      <c r="I51" s="314">
        <f t="shared" si="6"/>
        <v>3121</v>
      </c>
      <c r="J51" s="314">
        <f t="shared" si="6"/>
        <v>4383</v>
      </c>
      <c r="K51" s="314">
        <f t="shared" si="6"/>
        <v>3187</v>
      </c>
      <c r="L51" s="314">
        <f t="shared" si="6"/>
        <v>2792</v>
      </c>
      <c r="M51" s="314">
        <f t="shared" si="6"/>
        <v>0</v>
      </c>
      <c r="N51" s="314">
        <f t="shared" si="6"/>
        <v>0</v>
      </c>
      <c r="O51" s="314">
        <f t="shared" si="4"/>
        <v>31650</v>
      </c>
      <c r="P51" s="195"/>
      <c r="Q51" s="195"/>
      <c r="R51" s="195"/>
      <c r="S51" s="195"/>
      <c r="T51" s="195"/>
      <c r="U51" s="226"/>
      <c r="V51" s="305"/>
      <c r="W51" s="226"/>
      <c r="X51" s="226"/>
      <c r="Y51" s="226"/>
      <c r="Z51" s="226"/>
      <c r="AA51" s="226"/>
      <c r="AB51" s="226"/>
      <c r="AC51" s="226"/>
      <c r="AD51" s="272"/>
      <c r="AE51" s="272"/>
      <c r="AF51" s="261"/>
      <c r="AG51" s="261"/>
      <c r="AH51" s="261"/>
      <c r="AI51" s="261"/>
      <c r="AP51" s="261"/>
      <c r="AQ51" s="261"/>
      <c r="AR51" s="261"/>
      <c r="AS51" s="261"/>
    </row>
    <row r="52" spans="1:45" s="197" customFormat="1" ht="14.5" customHeight="1" x14ac:dyDescent="0.3">
      <c r="A52" s="275"/>
      <c r="B52" s="275" t="s">
        <v>835</v>
      </c>
      <c r="C52" s="309">
        <v>135</v>
      </c>
      <c r="D52" s="309">
        <v>160</v>
      </c>
      <c r="E52" s="309">
        <v>211</v>
      </c>
      <c r="F52" s="309">
        <v>141</v>
      </c>
      <c r="G52" s="309">
        <v>147</v>
      </c>
      <c r="H52" s="309">
        <v>146</v>
      </c>
      <c r="I52" s="309">
        <v>135</v>
      </c>
      <c r="J52" s="309">
        <v>187</v>
      </c>
      <c r="K52" s="309">
        <v>125</v>
      </c>
      <c r="L52" s="310">
        <v>102</v>
      </c>
      <c r="M52" s="310">
        <v>0</v>
      </c>
      <c r="N52" s="310">
        <v>0</v>
      </c>
      <c r="O52" s="315">
        <f t="shared" si="4"/>
        <v>1489</v>
      </c>
      <c r="P52" s="195"/>
      <c r="Q52" s="195"/>
      <c r="R52" s="195"/>
      <c r="S52" s="195"/>
      <c r="T52" s="195"/>
      <c r="U52" s="195"/>
      <c r="V52" s="300"/>
      <c r="W52" s="195"/>
      <c r="X52" s="226"/>
      <c r="Y52" s="226"/>
      <c r="Z52" s="226"/>
      <c r="AA52" s="226"/>
      <c r="AB52" s="226"/>
      <c r="AC52" s="226"/>
      <c r="AD52" s="272"/>
      <c r="AE52" s="272"/>
      <c r="AF52" s="261"/>
      <c r="AG52" s="261"/>
      <c r="AH52" s="261"/>
      <c r="AI52" s="261"/>
      <c r="AO52" s="261"/>
      <c r="AP52" s="261"/>
      <c r="AQ52" s="261"/>
      <c r="AR52" s="261"/>
      <c r="AS52" s="261"/>
    </row>
    <row r="53" spans="1:45" s="197" customFormat="1" ht="14.5" customHeight="1" x14ac:dyDescent="0.3">
      <c r="A53" s="275"/>
      <c r="B53" s="275" t="s">
        <v>836</v>
      </c>
      <c r="C53" s="309">
        <v>258</v>
      </c>
      <c r="D53" s="309">
        <v>301</v>
      </c>
      <c r="E53" s="309">
        <v>411</v>
      </c>
      <c r="F53" s="309">
        <v>308</v>
      </c>
      <c r="G53" s="309">
        <v>297</v>
      </c>
      <c r="H53" s="309">
        <v>344</v>
      </c>
      <c r="I53" s="309">
        <v>348</v>
      </c>
      <c r="J53" s="309">
        <v>362</v>
      </c>
      <c r="K53" s="309">
        <v>327</v>
      </c>
      <c r="L53" s="310">
        <v>248</v>
      </c>
      <c r="M53" s="310">
        <v>0</v>
      </c>
      <c r="N53" s="310">
        <v>0</v>
      </c>
      <c r="O53" s="315">
        <f t="shared" si="4"/>
        <v>3204</v>
      </c>
      <c r="P53" s="195"/>
      <c r="Q53" s="195"/>
      <c r="R53" s="195"/>
      <c r="S53" s="195"/>
      <c r="T53" s="195"/>
      <c r="U53" s="195"/>
      <c r="V53" s="300"/>
      <c r="W53" s="195"/>
      <c r="X53" s="195"/>
      <c r="Y53" s="226"/>
      <c r="Z53" s="226"/>
      <c r="AA53" s="226"/>
      <c r="AB53" s="226"/>
      <c r="AC53" s="195"/>
      <c r="AD53" s="272"/>
      <c r="AE53" s="256"/>
      <c r="AF53" s="261"/>
      <c r="AG53" s="261"/>
      <c r="AH53" s="261"/>
      <c r="AI53" s="261"/>
      <c r="AP53" s="261"/>
      <c r="AQ53" s="261"/>
      <c r="AR53" s="261"/>
      <c r="AS53" s="261"/>
    </row>
    <row r="54" spans="1:45" s="197" customFormat="1" ht="14.5" customHeight="1" x14ac:dyDescent="0.3">
      <c r="A54" s="275"/>
      <c r="B54" s="275" t="s">
        <v>838</v>
      </c>
      <c r="C54" s="309">
        <v>1473</v>
      </c>
      <c r="D54" s="309">
        <v>1714</v>
      </c>
      <c r="E54" s="309">
        <v>4822</v>
      </c>
      <c r="F54" s="309">
        <v>2761</v>
      </c>
      <c r="G54" s="309">
        <v>2363</v>
      </c>
      <c r="H54" s="309">
        <v>2175</v>
      </c>
      <c r="I54" s="309">
        <v>2638</v>
      </c>
      <c r="J54" s="309">
        <v>3834</v>
      </c>
      <c r="K54" s="309">
        <v>2735</v>
      </c>
      <c r="L54" s="310">
        <v>2442</v>
      </c>
      <c r="M54" s="310">
        <v>0</v>
      </c>
      <c r="N54" s="310">
        <v>0</v>
      </c>
      <c r="O54" s="315">
        <f t="shared" si="4"/>
        <v>26957</v>
      </c>
      <c r="P54" s="195"/>
      <c r="Q54" s="195"/>
      <c r="R54" s="195"/>
      <c r="S54" s="195"/>
      <c r="T54" s="195"/>
      <c r="U54" s="195"/>
      <c r="V54" s="300"/>
      <c r="W54" s="195"/>
      <c r="X54" s="226"/>
      <c r="Y54" s="226"/>
      <c r="Z54" s="226"/>
      <c r="AA54" s="226"/>
      <c r="AB54" s="226"/>
      <c r="AC54" s="226"/>
      <c r="AD54" s="272"/>
      <c r="AE54" s="272"/>
      <c r="AF54" s="261"/>
      <c r="AG54" s="261"/>
      <c r="AH54" s="261"/>
      <c r="AI54" s="261"/>
      <c r="AP54" s="261"/>
      <c r="AQ54" s="261"/>
      <c r="AR54" s="261"/>
      <c r="AS54" s="261"/>
    </row>
    <row r="55" spans="1:45" s="197" customFormat="1" ht="14.5" customHeight="1" x14ac:dyDescent="0.3">
      <c r="A55" s="313" t="s">
        <v>2</v>
      </c>
      <c r="B55" s="313" t="s">
        <v>0</v>
      </c>
      <c r="C55" s="314">
        <f t="shared" ref="C55:N55" si="7">SUM(C56:C58)</f>
        <v>433</v>
      </c>
      <c r="D55" s="314">
        <f t="shared" si="7"/>
        <v>308</v>
      </c>
      <c r="E55" s="314">
        <f t="shared" si="7"/>
        <v>1226</v>
      </c>
      <c r="F55" s="314">
        <f t="shared" si="7"/>
        <v>781</v>
      </c>
      <c r="G55" s="314">
        <f t="shared" si="7"/>
        <v>252</v>
      </c>
      <c r="H55" s="314">
        <f t="shared" si="7"/>
        <v>324</v>
      </c>
      <c r="I55" s="314">
        <f t="shared" si="7"/>
        <v>333</v>
      </c>
      <c r="J55" s="314">
        <f t="shared" si="7"/>
        <v>301</v>
      </c>
      <c r="K55" s="314">
        <f t="shared" si="7"/>
        <v>256</v>
      </c>
      <c r="L55" s="314">
        <f t="shared" si="7"/>
        <v>327</v>
      </c>
      <c r="M55" s="314">
        <f t="shared" si="7"/>
        <v>0</v>
      </c>
      <c r="N55" s="314">
        <f t="shared" si="7"/>
        <v>0</v>
      </c>
      <c r="O55" s="314">
        <f t="shared" si="4"/>
        <v>4541</v>
      </c>
      <c r="P55" s="195"/>
      <c r="Q55" s="195"/>
      <c r="R55" s="195"/>
      <c r="S55" s="195"/>
      <c r="T55" s="195"/>
      <c r="U55" s="195"/>
      <c r="V55" s="300"/>
      <c r="W55" s="195"/>
      <c r="X55" s="195"/>
      <c r="Y55" s="226"/>
      <c r="Z55" s="226"/>
      <c r="AA55" s="195"/>
      <c r="AB55" s="226"/>
      <c r="AC55" s="195"/>
      <c r="AD55" s="256"/>
      <c r="AE55" s="256"/>
      <c r="AF55" s="261"/>
      <c r="AG55" s="261"/>
      <c r="AH55" s="261"/>
      <c r="AI55" s="261"/>
      <c r="AP55" s="261"/>
      <c r="AQ55" s="261"/>
      <c r="AR55" s="261"/>
      <c r="AS55" s="261"/>
    </row>
    <row r="56" spans="1:45" s="197" customFormat="1" ht="14.5" customHeight="1" x14ac:dyDescent="0.3">
      <c r="A56" s="275"/>
      <c r="B56" s="275" t="s">
        <v>835</v>
      </c>
      <c r="C56" s="309">
        <v>118</v>
      </c>
      <c r="D56" s="309">
        <v>135</v>
      </c>
      <c r="E56" s="309">
        <v>240</v>
      </c>
      <c r="F56" s="309">
        <v>196</v>
      </c>
      <c r="G56" s="309">
        <v>143</v>
      </c>
      <c r="H56" s="309">
        <v>183</v>
      </c>
      <c r="I56" s="309">
        <v>148</v>
      </c>
      <c r="J56" s="309">
        <v>158</v>
      </c>
      <c r="K56" s="309">
        <v>134</v>
      </c>
      <c r="L56" s="310">
        <v>153</v>
      </c>
      <c r="M56" s="310">
        <v>0</v>
      </c>
      <c r="N56" s="310">
        <v>0</v>
      </c>
      <c r="O56" s="315">
        <f t="shared" si="4"/>
        <v>1608</v>
      </c>
      <c r="P56" s="195"/>
      <c r="Q56" s="195"/>
      <c r="R56" s="195"/>
      <c r="S56" s="195"/>
      <c r="T56" s="195"/>
      <c r="U56" s="195"/>
      <c r="V56" s="300"/>
      <c r="W56" s="195"/>
      <c r="X56" s="195"/>
      <c r="Y56" s="195"/>
      <c r="Z56" s="226"/>
      <c r="AA56" s="226"/>
      <c r="AB56" s="226"/>
      <c r="AC56" s="226"/>
      <c r="AD56" s="272"/>
      <c r="AE56" s="272"/>
      <c r="AF56" s="261"/>
      <c r="AG56" s="261"/>
      <c r="AH56" s="261"/>
      <c r="AP56" s="261"/>
      <c r="AQ56" s="261"/>
      <c r="AR56" s="261"/>
      <c r="AS56" s="261"/>
    </row>
    <row r="57" spans="1:45" s="197" customFormat="1" ht="14.5" customHeight="1" x14ac:dyDescent="0.3">
      <c r="A57" s="275"/>
      <c r="B57" s="275" t="s">
        <v>836</v>
      </c>
      <c r="C57" s="309">
        <v>45</v>
      </c>
      <c r="D57" s="309">
        <v>47</v>
      </c>
      <c r="E57" s="309">
        <v>86</v>
      </c>
      <c r="F57" s="309">
        <v>50</v>
      </c>
      <c r="G57" s="309">
        <v>32</v>
      </c>
      <c r="H57" s="309">
        <v>32</v>
      </c>
      <c r="I57" s="309">
        <v>38</v>
      </c>
      <c r="J57" s="309">
        <v>36</v>
      </c>
      <c r="K57" s="309">
        <v>28</v>
      </c>
      <c r="L57" s="310">
        <v>35</v>
      </c>
      <c r="M57" s="310">
        <v>0</v>
      </c>
      <c r="N57" s="310">
        <v>0</v>
      </c>
      <c r="O57" s="315">
        <f t="shared" si="4"/>
        <v>429</v>
      </c>
      <c r="P57" s="195"/>
      <c r="Q57" s="195"/>
      <c r="R57" s="195"/>
      <c r="S57" s="195"/>
      <c r="T57" s="195"/>
      <c r="U57" s="195"/>
      <c r="V57" s="305"/>
      <c r="W57" s="226"/>
      <c r="X57" s="226"/>
      <c r="Y57" s="226"/>
      <c r="Z57" s="226"/>
      <c r="AA57" s="226"/>
      <c r="AB57" s="226"/>
      <c r="AC57" s="226"/>
      <c r="AD57" s="272"/>
      <c r="AE57" s="272"/>
      <c r="AF57" s="261"/>
      <c r="AG57" s="261"/>
      <c r="AH57" s="261"/>
      <c r="AI57" s="261"/>
      <c r="AP57" s="261"/>
      <c r="AQ57" s="261"/>
      <c r="AR57" s="261"/>
      <c r="AS57" s="261"/>
    </row>
    <row r="58" spans="1:45" s="197" customFormat="1" ht="14.5" customHeight="1" x14ac:dyDescent="0.3">
      <c r="A58" s="275"/>
      <c r="B58" s="275" t="s">
        <v>838</v>
      </c>
      <c r="C58" s="309">
        <v>270</v>
      </c>
      <c r="D58" s="309">
        <v>126</v>
      </c>
      <c r="E58" s="309">
        <v>900</v>
      </c>
      <c r="F58" s="309">
        <v>535</v>
      </c>
      <c r="G58" s="309">
        <v>77</v>
      </c>
      <c r="H58" s="309">
        <v>109</v>
      </c>
      <c r="I58" s="309">
        <v>147</v>
      </c>
      <c r="J58" s="309">
        <v>107</v>
      </c>
      <c r="K58" s="309">
        <v>94</v>
      </c>
      <c r="L58" s="310">
        <v>139</v>
      </c>
      <c r="M58" s="310">
        <v>0</v>
      </c>
      <c r="N58" s="310">
        <v>0</v>
      </c>
      <c r="O58" s="315">
        <f t="shared" si="4"/>
        <v>2504</v>
      </c>
      <c r="P58" s="195"/>
      <c r="Q58" s="195"/>
      <c r="R58" s="195"/>
      <c r="S58" s="195"/>
      <c r="T58" s="195"/>
      <c r="U58" s="195"/>
      <c r="V58" s="305"/>
      <c r="W58" s="226"/>
      <c r="X58" s="226"/>
      <c r="Y58" s="226"/>
      <c r="Z58" s="226"/>
      <c r="AA58" s="226"/>
      <c r="AB58" s="226"/>
      <c r="AC58" s="195"/>
      <c r="AD58" s="256"/>
      <c r="AE58" s="256"/>
      <c r="AF58" s="261"/>
      <c r="AG58" s="261"/>
      <c r="AI58" s="261"/>
      <c r="AP58" s="261"/>
      <c r="AQ58" s="261"/>
      <c r="AR58" s="261"/>
      <c r="AS58" s="261"/>
    </row>
    <row r="59" spans="1:45" s="197" customFormat="1" ht="14.5" customHeight="1" x14ac:dyDescent="0.3">
      <c r="A59" s="313" t="s">
        <v>850</v>
      </c>
      <c r="B59" s="313" t="s">
        <v>0</v>
      </c>
      <c r="C59" s="314">
        <f t="shared" ref="C59:N59" si="8">SUM(C60:C62)</f>
        <v>4740</v>
      </c>
      <c r="D59" s="314">
        <f t="shared" si="8"/>
        <v>7160</v>
      </c>
      <c r="E59" s="314">
        <f t="shared" si="8"/>
        <v>11747</v>
      </c>
      <c r="F59" s="314">
        <f t="shared" si="8"/>
        <v>5984</v>
      </c>
      <c r="G59" s="314">
        <f t="shared" si="8"/>
        <v>6043</v>
      </c>
      <c r="H59" s="314">
        <f t="shared" si="8"/>
        <v>9379</v>
      </c>
      <c r="I59" s="314">
        <f t="shared" si="8"/>
        <v>8235</v>
      </c>
      <c r="J59" s="314">
        <f t="shared" si="8"/>
        <v>6525</v>
      </c>
      <c r="K59" s="314">
        <f t="shared" si="8"/>
        <v>6718</v>
      </c>
      <c r="L59" s="314">
        <f t="shared" si="8"/>
        <v>6760</v>
      </c>
      <c r="M59" s="314">
        <f t="shared" si="8"/>
        <v>0</v>
      </c>
      <c r="N59" s="314">
        <f t="shared" si="8"/>
        <v>0</v>
      </c>
      <c r="O59" s="314">
        <f t="shared" si="4"/>
        <v>73291</v>
      </c>
      <c r="P59" s="195"/>
      <c r="Q59" s="195"/>
      <c r="R59" s="195"/>
      <c r="S59" s="195"/>
      <c r="T59" s="195"/>
      <c r="U59" s="195"/>
      <c r="V59" s="300"/>
      <c r="W59" s="195"/>
      <c r="X59" s="195"/>
      <c r="Y59" s="226"/>
      <c r="Z59" s="226"/>
      <c r="AA59" s="226"/>
      <c r="AB59" s="226"/>
      <c r="AC59" s="226"/>
      <c r="AD59" s="272"/>
      <c r="AE59" s="272"/>
      <c r="AF59" s="261"/>
      <c r="AG59" s="261"/>
      <c r="AH59" s="261"/>
      <c r="AI59" s="261"/>
      <c r="AP59" s="261"/>
      <c r="AQ59" s="261"/>
      <c r="AR59" s="261"/>
      <c r="AS59" s="261"/>
    </row>
    <row r="60" spans="1:45" s="197" customFormat="1" ht="14.5" customHeight="1" x14ac:dyDescent="0.3">
      <c r="A60" s="275"/>
      <c r="B60" s="275" t="s">
        <v>835</v>
      </c>
      <c r="C60" s="309">
        <v>29</v>
      </c>
      <c r="D60" s="309">
        <v>39</v>
      </c>
      <c r="E60" s="309">
        <v>67</v>
      </c>
      <c r="F60" s="309">
        <v>33</v>
      </c>
      <c r="G60" s="309">
        <v>29</v>
      </c>
      <c r="H60" s="309">
        <v>48</v>
      </c>
      <c r="I60" s="309">
        <v>50</v>
      </c>
      <c r="J60" s="309">
        <v>43</v>
      </c>
      <c r="K60" s="309">
        <v>48</v>
      </c>
      <c r="L60" s="310">
        <v>124</v>
      </c>
      <c r="M60" s="310">
        <v>0</v>
      </c>
      <c r="N60" s="310">
        <v>0</v>
      </c>
      <c r="O60" s="315">
        <f t="shared" si="4"/>
        <v>510</v>
      </c>
      <c r="P60" s="195"/>
      <c r="Q60" s="195"/>
      <c r="R60" s="195"/>
      <c r="S60" s="195"/>
      <c r="T60" s="195"/>
      <c r="U60" s="195"/>
      <c r="V60" s="300"/>
      <c r="W60" s="195"/>
      <c r="X60" s="195"/>
      <c r="Y60" s="226"/>
      <c r="Z60" s="226"/>
      <c r="AA60" s="226"/>
      <c r="AB60" s="226"/>
      <c r="AC60" s="226"/>
      <c r="AD60" s="272"/>
      <c r="AE60" s="272"/>
      <c r="AF60" s="261"/>
      <c r="AG60" s="261"/>
      <c r="AH60" s="261"/>
      <c r="AP60" s="261"/>
      <c r="AQ60" s="261"/>
      <c r="AR60" s="261"/>
      <c r="AS60" s="261"/>
    </row>
    <row r="61" spans="1:45" s="197" customFormat="1" ht="14.5" customHeight="1" x14ac:dyDescent="0.3">
      <c r="A61" s="275"/>
      <c r="B61" s="275" t="s">
        <v>836</v>
      </c>
      <c r="C61" s="309">
        <v>48</v>
      </c>
      <c r="D61" s="309">
        <v>59</v>
      </c>
      <c r="E61" s="309">
        <v>146</v>
      </c>
      <c r="F61" s="309">
        <v>43</v>
      </c>
      <c r="G61" s="309">
        <v>66</v>
      </c>
      <c r="H61" s="309">
        <v>94</v>
      </c>
      <c r="I61" s="309">
        <v>43</v>
      </c>
      <c r="J61" s="309">
        <v>36</v>
      </c>
      <c r="K61" s="309">
        <v>47</v>
      </c>
      <c r="L61" s="310">
        <v>152</v>
      </c>
      <c r="M61" s="310">
        <v>0</v>
      </c>
      <c r="N61" s="310">
        <v>0</v>
      </c>
      <c r="O61" s="315">
        <f t="shared" si="4"/>
        <v>734</v>
      </c>
      <c r="P61" s="195"/>
      <c r="Q61" s="195"/>
      <c r="R61" s="195"/>
      <c r="S61" s="195"/>
      <c r="T61" s="195"/>
      <c r="U61" s="195"/>
      <c r="V61" s="300"/>
      <c r="W61" s="195"/>
      <c r="X61" s="195"/>
      <c r="Y61" s="226"/>
      <c r="Z61" s="226"/>
      <c r="AA61" s="226"/>
      <c r="AB61" s="226"/>
      <c r="AC61" s="226"/>
      <c r="AD61" s="272"/>
      <c r="AE61" s="272"/>
      <c r="AF61" s="261"/>
      <c r="AG61" s="261"/>
      <c r="AH61" s="261"/>
      <c r="AK61" s="261"/>
      <c r="AL61" s="261"/>
      <c r="AM61" s="261"/>
      <c r="AN61" s="261"/>
      <c r="AO61" s="261"/>
      <c r="AP61" s="261"/>
      <c r="AQ61" s="261"/>
      <c r="AR61" s="261"/>
      <c r="AS61" s="261"/>
    </row>
    <row r="62" spans="1:45" s="197" customFormat="1" ht="14.5" customHeight="1" x14ac:dyDescent="0.3">
      <c r="A62" s="275"/>
      <c r="B62" s="275" t="s">
        <v>838</v>
      </c>
      <c r="C62" s="309">
        <v>4663</v>
      </c>
      <c r="D62" s="309">
        <v>7062</v>
      </c>
      <c r="E62" s="309">
        <v>11534</v>
      </c>
      <c r="F62" s="309">
        <v>5908</v>
      </c>
      <c r="G62" s="309">
        <v>5948</v>
      </c>
      <c r="H62" s="309">
        <v>9237</v>
      </c>
      <c r="I62" s="309">
        <v>8142</v>
      </c>
      <c r="J62" s="309">
        <v>6446</v>
      </c>
      <c r="K62" s="309">
        <v>6623</v>
      </c>
      <c r="L62" s="310">
        <v>6484</v>
      </c>
      <c r="M62" s="310">
        <v>0</v>
      </c>
      <c r="N62" s="310">
        <v>0</v>
      </c>
      <c r="O62" s="315">
        <f t="shared" si="4"/>
        <v>72047</v>
      </c>
      <c r="P62" s="195"/>
      <c r="Q62" s="195"/>
      <c r="R62" s="195"/>
      <c r="S62" s="195"/>
      <c r="T62" s="195"/>
      <c r="U62" s="195"/>
      <c r="V62" s="300"/>
      <c r="W62" s="195"/>
      <c r="X62" s="195"/>
      <c r="Y62" s="226"/>
      <c r="Z62" s="226"/>
      <c r="AA62" s="226"/>
      <c r="AB62" s="226"/>
      <c r="AC62" s="226"/>
      <c r="AD62" s="272"/>
      <c r="AE62" s="272"/>
      <c r="AF62" s="261"/>
      <c r="AG62" s="261"/>
      <c r="AI62" s="261"/>
      <c r="AP62" s="261"/>
      <c r="AQ62" s="261"/>
      <c r="AR62" s="261"/>
      <c r="AS62" s="261"/>
    </row>
    <row r="63" spans="1:45" s="197" customFormat="1" ht="12" x14ac:dyDescent="0.3">
      <c r="A63" s="278"/>
      <c r="E63" s="195"/>
      <c r="F63" s="195"/>
      <c r="G63" s="195"/>
      <c r="Q63" s="195"/>
      <c r="R63" s="211"/>
      <c r="S63" s="211"/>
      <c r="T63" s="233"/>
      <c r="U63" s="233"/>
      <c r="V63" s="316"/>
      <c r="W63" s="211"/>
      <c r="X63" s="233"/>
      <c r="Y63" s="233"/>
      <c r="Z63" s="211"/>
      <c r="AA63" s="211"/>
      <c r="AB63" s="211"/>
      <c r="AC63" s="256"/>
      <c r="AD63" s="256"/>
      <c r="AE63" s="256"/>
      <c r="AF63" s="256"/>
      <c r="AQ63" s="261"/>
      <c r="AS63" s="261"/>
    </row>
    <row r="64" spans="1:45" s="195" customFormat="1" ht="18" customHeight="1" x14ac:dyDescent="0.3">
      <c r="A64" s="317"/>
      <c r="B64" s="318"/>
      <c r="C64" s="318"/>
      <c r="D64" s="318"/>
      <c r="E64" s="318"/>
      <c r="F64" s="318"/>
      <c r="G64" s="318"/>
      <c r="H64" s="318"/>
      <c r="I64" s="318"/>
      <c r="J64" s="318"/>
      <c r="K64" s="318"/>
      <c r="L64" s="318"/>
      <c r="M64" s="318"/>
      <c r="N64" s="318"/>
      <c r="O64" s="318"/>
      <c r="P64" s="318"/>
      <c r="Q64" s="318"/>
      <c r="R64" s="318"/>
      <c r="S64" s="318"/>
      <c r="T64" s="318"/>
      <c r="U64" s="318"/>
      <c r="V64" s="319"/>
      <c r="W64" s="211"/>
      <c r="X64" s="211"/>
      <c r="Y64" s="211"/>
      <c r="Z64" s="211"/>
    </row>
    <row r="65" spans="1:33" s="197" customFormat="1" ht="12" x14ac:dyDescent="0.3">
      <c r="A65" s="278"/>
      <c r="F65" s="195"/>
      <c r="G65" s="195"/>
      <c r="H65" s="195"/>
      <c r="K65" s="195"/>
      <c r="L65" s="211"/>
      <c r="M65" s="211"/>
      <c r="N65" s="211"/>
      <c r="O65" s="211"/>
      <c r="P65" s="211"/>
      <c r="Q65" s="211"/>
      <c r="R65" s="211"/>
      <c r="S65" s="211"/>
      <c r="T65" s="211"/>
      <c r="U65" s="211"/>
      <c r="V65" s="225"/>
      <c r="W65" s="256"/>
      <c r="X65" s="256"/>
      <c r="Y65" s="256"/>
      <c r="Z65" s="256"/>
    </row>
    <row r="66" spans="1:33" s="197" customFormat="1" ht="23.25" customHeight="1" x14ac:dyDescent="0.3">
      <c r="A66" s="320" t="s">
        <v>851</v>
      </c>
      <c r="B66" s="321"/>
      <c r="C66" s="321"/>
      <c r="D66" s="321"/>
      <c r="E66" s="321"/>
      <c r="F66" s="321"/>
      <c r="G66" s="321"/>
      <c r="H66" s="321"/>
      <c r="I66" s="321"/>
      <c r="J66" s="321"/>
      <c r="K66" s="321"/>
      <c r="L66" s="321"/>
      <c r="M66" s="321"/>
      <c r="N66" s="321"/>
      <c r="O66" s="211"/>
      <c r="P66" s="211"/>
      <c r="Q66" s="299"/>
      <c r="R66" s="299"/>
      <c r="S66" s="299"/>
      <c r="T66" s="299"/>
      <c r="U66" s="299"/>
      <c r="V66" s="322"/>
      <c r="W66" s="257"/>
      <c r="X66" s="257"/>
      <c r="Y66" s="257"/>
      <c r="Z66" s="257"/>
      <c r="AA66" s="260"/>
      <c r="AB66" s="260"/>
    </row>
    <row r="67" spans="1:33" s="197" customFormat="1" ht="22.5" customHeight="1" x14ac:dyDescent="0.3">
      <c r="A67" s="11" t="s">
        <v>822</v>
      </c>
      <c r="B67" s="11" t="s">
        <v>823</v>
      </c>
      <c r="C67" s="11" t="s">
        <v>824</v>
      </c>
      <c r="D67" s="11" t="s">
        <v>825</v>
      </c>
      <c r="E67" s="11" t="s">
        <v>826</v>
      </c>
      <c r="F67" s="11" t="s">
        <v>827</v>
      </c>
      <c r="G67" s="11" t="s">
        <v>828</v>
      </c>
      <c r="H67" s="11" t="s">
        <v>829</v>
      </c>
      <c r="I67" s="11" t="s">
        <v>830</v>
      </c>
      <c r="J67" s="11" t="s">
        <v>831</v>
      </c>
      <c r="K67" s="11" t="s">
        <v>832</v>
      </c>
      <c r="L67" s="11" t="s">
        <v>833</v>
      </c>
      <c r="M67" s="11" t="s">
        <v>834</v>
      </c>
      <c r="N67" s="11" t="s">
        <v>852</v>
      </c>
      <c r="O67" s="211"/>
      <c r="P67" s="299"/>
      <c r="Q67" s="299"/>
      <c r="R67" s="299"/>
      <c r="S67" s="299"/>
      <c r="T67" s="299"/>
      <c r="U67" s="299"/>
      <c r="V67" s="322"/>
      <c r="W67" s="257"/>
      <c r="X67" s="257"/>
      <c r="Y67" s="257"/>
      <c r="Z67" s="257"/>
      <c r="AA67" s="260"/>
      <c r="AB67" s="260"/>
      <c r="AC67" s="260"/>
      <c r="AD67" s="260"/>
      <c r="AE67" s="260"/>
      <c r="AF67" s="260"/>
    </row>
    <row r="68" spans="1:33" s="197" customFormat="1" ht="12" x14ac:dyDescent="0.3">
      <c r="A68" s="323" t="s">
        <v>853</v>
      </c>
      <c r="B68" s="324">
        <v>20576.806451612902</v>
      </c>
      <c r="C68" s="325">
        <v>21713.5</v>
      </c>
      <c r="D68" s="326">
        <v>16081.870967741899</v>
      </c>
      <c r="E68" s="325">
        <v>13722.9032258065</v>
      </c>
      <c r="F68" s="326">
        <v>17692.214285714301</v>
      </c>
      <c r="G68" s="325">
        <v>17946.064516129001</v>
      </c>
      <c r="H68" s="325">
        <v>15354.833333333299</v>
      </c>
      <c r="I68" s="326">
        <v>15857.322580645199</v>
      </c>
      <c r="J68" s="325">
        <v>20437.7</v>
      </c>
      <c r="K68" s="326">
        <v>20689.275862069</v>
      </c>
      <c r="L68" s="326">
        <v>0</v>
      </c>
      <c r="M68" s="325">
        <v>0</v>
      </c>
      <c r="N68" s="326">
        <v>17981.0794701987</v>
      </c>
      <c r="O68" s="327"/>
      <c r="P68" s="328"/>
      <c r="Q68" s="328"/>
      <c r="R68" s="328"/>
      <c r="S68" s="328"/>
      <c r="T68" s="328"/>
      <c r="U68" s="328"/>
      <c r="V68" s="329"/>
      <c r="W68" s="330"/>
      <c r="X68" s="330"/>
      <c r="Y68" s="330"/>
      <c r="Z68" s="330"/>
      <c r="AA68" s="331"/>
      <c r="AB68" s="331"/>
    </row>
    <row r="69" spans="1:33" s="197" customFormat="1" ht="12" x14ac:dyDescent="0.3">
      <c r="A69" s="332" t="s">
        <v>835</v>
      </c>
      <c r="B69" s="276">
        <v>980.48387096774195</v>
      </c>
      <c r="C69" s="333">
        <v>996.9</v>
      </c>
      <c r="D69" s="333">
        <v>1044.1935483871</v>
      </c>
      <c r="E69" s="333">
        <v>1054.03225806452</v>
      </c>
      <c r="F69" s="333">
        <v>1050.6428571428601</v>
      </c>
      <c r="G69" s="333">
        <v>1127.1290322580601</v>
      </c>
      <c r="H69" s="333">
        <v>1117.6666666666699</v>
      </c>
      <c r="I69" s="333">
        <v>1122.6451612903199</v>
      </c>
      <c r="J69" s="333">
        <v>1221.0333333333299</v>
      </c>
      <c r="K69" s="333">
        <v>1302.3793103448299</v>
      </c>
      <c r="L69" s="333">
        <v>0</v>
      </c>
      <c r="M69" s="333">
        <v>0</v>
      </c>
      <c r="N69" s="333">
        <v>1100.7880794702</v>
      </c>
      <c r="O69" s="211"/>
      <c r="P69" s="328"/>
      <c r="Q69" s="328"/>
      <c r="R69" s="328"/>
      <c r="S69" s="328"/>
      <c r="T69" s="328"/>
      <c r="U69" s="233"/>
      <c r="V69" s="329"/>
      <c r="W69" s="330"/>
      <c r="X69" s="330"/>
      <c r="Y69" s="330"/>
      <c r="Z69" s="330"/>
      <c r="AA69" s="331"/>
      <c r="AB69" s="331"/>
      <c r="AC69" s="331"/>
      <c r="AD69" s="331"/>
      <c r="AE69" s="331"/>
      <c r="AF69" s="331"/>
      <c r="AG69" s="331"/>
    </row>
    <row r="70" spans="1:33" s="197" customFormat="1" ht="12" x14ac:dyDescent="0.3">
      <c r="A70" s="334" t="s">
        <v>836</v>
      </c>
      <c r="B70" s="276">
        <v>409.16129032258101</v>
      </c>
      <c r="C70" s="333">
        <v>440.23333333333301</v>
      </c>
      <c r="D70" s="333">
        <v>430.70967741935499</v>
      </c>
      <c r="E70" s="333">
        <v>393.22580645161298</v>
      </c>
      <c r="F70" s="333">
        <v>456.92857142857099</v>
      </c>
      <c r="G70" s="333">
        <v>445</v>
      </c>
      <c r="H70" s="333">
        <v>374.73333333333301</v>
      </c>
      <c r="I70" s="333">
        <v>424.96774193548401</v>
      </c>
      <c r="J70" s="333">
        <v>659.46666666666704</v>
      </c>
      <c r="K70" s="333">
        <v>575.03448275862104</v>
      </c>
      <c r="L70" s="333">
        <v>0</v>
      </c>
      <c r="M70" s="333">
        <v>0</v>
      </c>
      <c r="N70" s="333">
        <v>459.927152317881</v>
      </c>
      <c r="O70" s="211"/>
      <c r="P70" s="299"/>
      <c r="Q70" s="299"/>
      <c r="R70" s="299"/>
      <c r="S70" s="299"/>
      <c r="T70" s="299"/>
      <c r="U70" s="299"/>
      <c r="V70" s="322"/>
      <c r="W70" s="257"/>
      <c r="X70" s="257"/>
      <c r="Y70" s="257"/>
      <c r="Z70" s="257"/>
      <c r="AA70" s="331"/>
      <c r="AB70" s="331"/>
      <c r="AC70" s="331"/>
      <c r="AG70" s="331"/>
    </row>
    <row r="71" spans="1:33" s="336" customFormat="1" ht="12" x14ac:dyDescent="0.3">
      <c r="A71" s="334" t="s">
        <v>838</v>
      </c>
      <c r="B71" s="276">
        <v>19187.161290322601</v>
      </c>
      <c r="C71" s="333">
        <v>20276.366666666701</v>
      </c>
      <c r="D71" s="333">
        <v>14606.967741935499</v>
      </c>
      <c r="E71" s="333">
        <v>12275.6451612903</v>
      </c>
      <c r="F71" s="333">
        <v>16184.642857142901</v>
      </c>
      <c r="G71" s="333">
        <v>16373.935483871001</v>
      </c>
      <c r="H71" s="333">
        <v>13862.4333333333</v>
      </c>
      <c r="I71" s="333">
        <v>14309.7096774194</v>
      </c>
      <c r="J71" s="333">
        <v>18557.2</v>
      </c>
      <c r="K71" s="333">
        <v>18811.8620689655</v>
      </c>
      <c r="L71" s="333">
        <v>0</v>
      </c>
      <c r="M71" s="333">
        <v>0</v>
      </c>
      <c r="N71" s="333">
        <v>16420.364238410599</v>
      </c>
      <c r="O71" s="328"/>
      <c r="P71" s="328"/>
      <c r="Q71" s="328"/>
      <c r="R71" s="328"/>
      <c r="S71" s="328"/>
      <c r="T71" s="328"/>
      <c r="U71" s="328"/>
      <c r="V71" s="329"/>
      <c r="W71" s="335"/>
      <c r="X71" s="335"/>
      <c r="Y71" s="335"/>
      <c r="Z71" s="335"/>
      <c r="AA71" s="335"/>
      <c r="AB71" s="335"/>
      <c r="AC71" s="335"/>
      <c r="AD71" s="335"/>
      <c r="AE71" s="335"/>
      <c r="AF71" s="335"/>
      <c r="AG71" s="335"/>
    </row>
    <row r="72" spans="1:33" s="197" customFormat="1" ht="12" x14ac:dyDescent="0.3">
      <c r="A72" s="323" t="s">
        <v>854</v>
      </c>
      <c r="B72" s="324">
        <v>8250.6129032258104</v>
      </c>
      <c r="C72" s="325">
        <v>8565.8333333333303</v>
      </c>
      <c r="D72" s="326">
        <v>8550.0322580645206</v>
      </c>
      <c r="E72" s="325">
        <v>8451</v>
      </c>
      <c r="F72" s="326">
        <v>9043.5</v>
      </c>
      <c r="G72" s="325">
        <v>9740.7419354838694</v>
      </c>
      <c r="H72" s="325">
        <v>9919.6</v>
      </c>
      <c r="I72" s="326">
        <v>9683.2580645161306</v>
      </c>
      <c r="J72" s="325">
        <v>9758.3333333333303</v>
      </c>
      <c r="K72" s="326">
        <v>10473.655172413801</v>
      </c>
      <c r="L72" s="326">
        <v>0</v>
      </c>
      <c r="M72" s="325">
        <v>0</v>
      </c>
      <c r="N72" s="326">
        <v>9235.8013245033108</v>
      </c>
      <c r="O72" s="211"/>
      <c r="P72" s="328"/>
      <c r="Q72" s="328"/>
      <c r="R72" s="328"/>
      <c r="S72" s="328"/>
      <c r="T72" s="328"/>
      <c r="U72" s="328"/>
      <c r="V72" s="329"/>
      <c r="W72" s="331"/>
      <c r="X72" s="331"/>
      <c r="Y72" s="331"/>
      <c r="Z72" s="331"/>
      <c r="AA72" s="331"/>
      <c r="AB72" s="331"/>
      <c r="AC72" s="331"/>
      <c r="AD72" s="331"/>
      <c r="AE72" s="331"/>
      <c r="AF72" s="331"/>
      <c r="AG72" s="331"/>
    </row>
    <row r="73" spans="1:33" s="197" customFormat="1" ht="12" x14ac:dyDescent="0.3">
      <c r="A73" s="332" t="s">
        <v>835</v>
      </c>
      <c r="B73" s="276">
        <v>5860.4838709677397</v>
      </c>
      <c r="C73" s="333">
        <v>6050.0666666666702</v>
      </c>
      <c r="D73" s="333">
        <v>6188.4193548387102</v>
      </c>
      <c r="E73" s="333">
        <v>6183.7096774193597</v>
      </c>
      <c r="F73" s="333">
        <v>6563.6428571428596</v>
      </c>
      <c r="G73" s="333">
        <v>7017.0645161290304</v>
      </c>
      <c r="H73" s="333">
        <v>7170.4333333333298</v>
      </c>
      <c r="I73" s="333">
        <v>6960.6451612903202</v>
      </c>
      <c r="J73" s="333">
        <v>6874.2666666666701</v>
      </c>
      <c r="K73" s="333">
        <v>7214.8275862069004</v>
      </c>
      <c r="L73" s="333">
        <v>0</v>
      </c>
      <c r="M73" s="333">
        <v>0</v>
      </c>
      <c r="N73" s="333">
        <v>6603.8907284768202</v>
      </c>
      <c r="O73" s="211"/>
      <c r="P73" s="328"/>
      <c r="Q73" s="328"/>
      <c r="R73" s="328"/>
      <c r="S73" s="328"/>
      <c r="T73" s="328"/>
      <c r="U73" s="328"/>
      <c r="V73" s="329"/>
      <c r="W73" s="331"/>
      <c r="X73" s="331"/>
      <c r="Y73" s="331"/>
      <c r="Z73" s="331"/>
      <c r="AA73" s="331"/>
      <c r="AB73" s="331"/>
      <c r="AC73" s="261"/>
      <c r="AD73" s="331"/>
      <c r="AE73" s="331"/>
      <c r="AF73" s="331"/>
      <c r="AG73" s="331"/>
    </row>
    <row r="74" spans="1:33" s="197" customFormat="1" ht="12" x14ac:dyDescent="0.3">
      <c r="A74" s="334" t="s">
        <v>836</v>
      </c>
      <c r="B74" s="276">
        <v>1806.41935483871</v>
      </c>
      <c r="C74" s="333">
        <v>1963.7666666666701</v>
      </c>
      <c r="D74" s="333">
        <v>1884.4838709677399</v>
      </c>
      <c r="E74" s="333">
        <v>1852.9354838709701</v>
      </c>
      <c r="F74" s="333">
        <v>2000.2142857142901</v>
      </c>
      <c r="G74" s="333">
        <v>2124.7419354838698</v>
      </c>
      <c r="H74" s="333">
        <v>2180.6999999999998</v>
      </c>
      <c r="I74" s="333">
        <v>2201.5161290322599</v>
      </c>
      <c r="J74" s="333">
        <v>2363.1999999999998</v>
      </c>
      <c r="K74" s="333">
        <v>2693.7931034482799</v>
      </c>
      <c r="L74" s="333">
        <v>0</v>
      </c>
      <c r="M74" s="333">
        <v>0</v>
      </c>
      <c r="N74" s="333">
        <v>2103.73841059603</v>
      </c>
      <c r="O74" s="211"/>
      <c r="P74" s="328"/>
      <c r="Q74" s="328"/>
      <c r="R74" s="328"/>
      <c r="S74" s="328"/>
      <c r="T74" s="233"/>
      <c r="U74" s="328"/>
      <c r="V74" s="329"/>
      <c r="W74" s="331"/>
      <c r="X74" s="331"/>
      <c r="Y74" s="331"/>
      <c r="Z74" s="331"/>
      <c r="AA74" s="331"/>
      <c r="AB74" s="331"/>
      <c r="AC74" s="331"/>
      <c r="AD74" s="331"/>
      <c r="AE74" s="331"/>
      <c r="AF74" s="331"/>
      <c r="AG74" s="331"/>
    </row>
    <row r="75" spans="1:33" s="197" customFormat="1" ht="12" x14ac:dyDescent="0.3">
      <c r="A75" s="334" t="s">
        <v>838</v>
      </c>
      <c r="B75" s="333">
        <v>583.70967741935499</v>
      </c>
      <c r="C75" s="333">
        <v>552</v>
      </c>
      <c r="D75" s="333">
        <v>477.12903225806502</v>
      </c>
      <c r="E75" s="333">
        <v>414.35483870967698</v>
      </c>
      <c r="F75" s="333">
        <v>479.642857142857</v>
      </c>
      <c r="G75" s="333">
        <v>598.93548387096803</v>
      </c>
      <c r="H75" s="333">
        <v>568.46666666666704</v>
      </c>
      <c r="I75" s="333">
        <v>521.09677419354796</v>
      </c>
      <c r="J75" s="333">
        <v>520.86666666666702</v>
      </c>
      <c r="K75" s="333">
        <v>565.03448275862104</v>
      </c>
      <c r="L75" s="333">
        <v>0</v>
      </c>
      <c r="M75" s="333">
        <v>0</v>
      </c>
      <c r="N75" s="333">
        <v>528.17218543046397</v>
      </c>
      <c r="O75" s="211"/>
      <c r="P75" s="328"/>
      <c r="Q75" s="328"/>
      <c r="R75" s="328"/>
      <c r="S75" s="328"/>
      <c r="T75" s="328"/>
      <c r="U75" s="328"/>
      <c r="V75" s="329"/>
      <c r="W75" s="331"/>
      <c r="X75" s="331"/>
      <c r="Y75" s="331"/>
      <c r="Z75" s="261"/>
      <c r="AA75" s="331"/>
      <c r="AB75" s="331"/>
      <c r="AC75" s="331"/>
      <c r="AD75" s="331"/>
      <c r="AG75" s="331"/>
    </row>
    <row r="76" spans="1:33" s="197" customFormat="1" ht="12" x14ac:dyDescent="0.3">
      <c r="A76" s="323" t="s">
        <v>855</v>
      </c>
      <c r="B76" s="324">
        <v>28827.419354838701</v>
      </c>
      <c r="C76" s="325">
        <v>30279.333333333299</v>
      </c>
      <c r="D76" s="326">
        <v>24631.903225806502</v>
      </c>
      <c r="E76" s="325">
        <v>22173.903225806502</v>
      </c>
      <c r="F76" s="326">
        <v>26735.714285714301</v>
      </c>
      <c r="G76" s="325">
        <v>27686.806451612902</v>
      </c>
      <c r="H76" s="325">
        <v>25274.433333333302</v>
      </c>
      <c r="I76" s="326">
        <v>25540.580645161299</v>
      </c>
      <c r="J76" s="325">
        <v>30196.0333333333</v>
      </c>
      <c r="K76" s="326">
        <v>31162.931034482801</v>
      </c>
      <c r="L76" s="326">
        <v>0</v>
      </c>
      <c r="M76" s="325">
        <v>0</v>
      </c>
      <c r="N76" s="326">
        <v>27216.880794702</v>
      </c>
      <c r="O76" s="211"/>
      <c r="P76" s="328"/>
      <c r="Q76" s="328"/>
      <c r="R76" s="328"/>
      <c r="S76" s="328"/>
      <c r="T76" s="328"/>
      <c r="U76" s="328"/>
      <c r="V76" s="329"/>
      <c r="W76" s="331"/>
      <c r="X76" s="331"/>
      <c r="Y76" s="331"/>
      <c r="Z76" s="331"/>
      <c r="AA76" s="331"/>
      <c r="AB76" s="331"/>
      <c r="AC76" s="331"/>
      <c r="AD76" s="331"/>
      <c r="AG76" s="331"/>
    </row>
    <row r="77" spans="1:33" s="197" customFormat="1" ht="12" x14ac:dyDescent="0.3">
      <c r="A77" s="332" t="s">
        <v>835</v>
      </c>
      <c r="B77" s="276">
        <v>6840.9677419354803</v>
      </c>
      <c r="C77" s="333">
        <v>7046.9666666666699</v>
      </c>
      <c r="D77" s="333">
        <v>7232.6129032258104</v>
      </c>
      <c r="E77" s="333">
        <v>7237.7419354838703</v>
      </c>
      <c r="F77" s="333">
        <v>7614.2857142857101</v>
      </c>
      <c r="G77" s="333">
        <v>8144.1935483871002</v>
      </c>
      <c r="H77" s="333">
        <v>8288.1</v>
      </c>
      <c r="I77" s="333">
        <v>8083.2903225806403</v>
      </c>
      <c r="J77" s="333">
        <v>8095.3</v>
      </c>
      <c r="K77" s="333">
        <v>8517.2068965517192</v>
      </c>
      <c r="L77" s="333">
        <v>0</v>
      </c>
      <c r="M77" s="333">
        <v>0</v>
      </c>
      <c r="N77" s="333">
        <v>7704.6788079470198</v>
      </c>
      <c r="O77" s="211"/>
      <c r="P77" s="328"/>
      <c r="Q77" s="328"/>
      <c r="R77" s="331"/>
      <c r="S77" s="328"/>
      <c r="T77" s="328"/>
      <c r="U77" s="328"/>
      <c r="V77" s="329"/>
      <c r="W77" s="331"/>
      <c r="X77" s="331"/>
      <c r="Y77" s="331"/>
      <c r="Z77" s="331"/>
      <c r="AA77" s="331"/>
      <c r="AB77" s="331"/>
    </row>
    <row r="78" spans="1:33" s="197" customFormat="1" ht="12" x14ac:dyDescent="0.3">
      <c r="A78" s="334" t="s">
        <v>836</v>
      </c>
      <c r="B78" s="276">
        <v>2215.5806451612898</v>
      </c>
      <c r="C78" s="333">
        <v>2404</v>
      </c>
      <c r="D78" s="333">
        <v>2315.1935483870998</v>
      </c>
      <c r="E78" s="333">
        <v>2246.16129032258</v>
      </c>
      <c r="F78" s="333">
        <v>2457.1428571428601</v>
      </c>
      <c r="G78" s="333">
        <v>2569.7419354838698</v>
      </c>
      <c r="H78" s="333">
        <v>2555.4333333333302</v>
      </c>
      <c r="I78" s="333">
        <v>2626.4838709677401</v>
      </c>
      <c r="J78" s="333">
        <v>3022.6666666666702</v>
      </c>
      <c r="K78" s="333">
        <v>3268.8275862068999</v>
      </c>
      <c r="L78" s="333">
        <v>0</v>
      </c>
      <c r="M78" s="333">
        <v>0</v>
      </c>
      <c r="N78" s="333">
        <v>2563.66556291391</v>
      </c>
      <c r="O78" s="211"/>
      <c r="P78" s="328"/>
      <c r="Q78" s="328"/>
      <c r="R78" s="233"/>
      <c r="S78" s="328"/>
      <c r="T78" s="328"/>
      <c r="U78" s="328"/>
      <c r="V78" s="329"/>
      <c r="W78" s="331"/>
      <c r="X78" s="331"/>
      <c r="Y78" s="331"/>
      <c r="Z78" s="331"/>
      <c r="AA78" s="331"/>
      <c r="AB78" s="331"/>
    </row>
    <row r="79" spans="1:33" s="197" customFormat="1" ht="12" x14ac:dyDescent="0.3">
      <c r="A79" s="334" t="s">
        <v>838</v>
      </c>
      <c r="B79" s="276">
        <v>19770.870967741899</v>
      </c>
      <c r="C79" s="333">
        <v>20828.366666666701</v>
      </c>
      <c r="D79" s="333">
        <v>15084.0967741935</v>
      </c>
      <c r="E79" s="333">
        <v>12690</v>
      </c>
      <c r="F79" s="333">
        <v>16664.285714285699</v>
      </c>
      <c r="G79" s="333">
        <v>16972.870967741899</v>
      </c>
      <c r="H79" s="333">
        <v>14430.9</v>
      </c>
      <c r="I79" s="333">
        <v>14830.8064516129</v>
      </c>
      <c r="J79" s="333">
        <v>19078.066666666698</v>
      </c>
      <c r="K79" s="333">
        <v>19376.896551724101</v>
      </c>
      <c r="L79" s="333">
        <v>0</v>
      </c>
      <c r="M79" s="333">
        <v>0</v>
      </c>
      <c r="N79" s="333">
        <v>16948.536423841098</v>
      </c>
      <c r="O79" s="211"/>
      <c r="P79" s="328"/>
      <c r="Q79" s="328"/>
      <c r="R79" s="233"/>
      <c r="S79" s="233"/>
      <c r="T79" s="328"/>
      <c r="U79" s="328"/>
      <c r="V79" s="329"/>
      <c r="W79" s="331"/>
      <c r="X79" s="331"/>
      <c r="Y79" s="331"/>
      <c r="Z79" s="331"/>
      <c r="AA79" s="331"/>
      <c r="AB79" s="331"/>
    </row>
    <row r="80" spans="1:33" s="197" customFormat="1" ht="12" x14ac:dyDescent="0.3">
      <c r="A80" s="278"/>
      <c r="F80" s="195"/>
      <c r="G80" s="195"/>
      <c r="H80" s="195"/>
      <c r="I80" s="195"/>
      <c r="J80" s="195"/>
      <c r="K80" s="195"/>
      <c r="L80" s="211"/>
      <c r="M80" s="211"/>
      <c r="N80" s="211"/>
      <c r="O80" s="211"/>
      <c r="P80" s="328"/>
      <c r="Q80" s="328"/>
      <c r="R80" s="328"/>
      <c r="S80" s="233"/>
      <c r="T80" s="328"/>
      <c r="U80" s="328"/>
      <c r="V80" s="329"/>
      <c r="W80" s="331"/>
      <c r="X80" s="331"/>
      <c r="Y80" s="331"/>
      <c r="Z80" s="331"/>
      <c r="AA80" s="331"/>
      <c r="AB80" s="331"/>
    </row>
    <row r="81" spans="1:34" s="197" customFormat="1" ht="12" customHeight="1" x14ac:dyDescent="0.3">
      <c r="A81" s="337"/>
      <c r="B81" s="318"/>
      <c r="C81" s="318"/>
      <c r="D81" s="318"/>
      <c r="E81" s="318"/>
      <c r="F81" s="318"/>
      <c r="G81" s="318"/>
      <c r="H81" s="318"/>
      <c r="I81" s="318"/>
      <c r="J81" s="318"/>
      <c r="K81" s="318"/>
      <c r="L81" s="318"/>
      <c r="M81" s="318"/>
      <c r="N81" s="318"/>
      <c r="O81" s="318"/>
      <c r="P81" s="318"/>
      <c r="Q81" s="318"/>
      <c r="R81" s="318"/>
      <c r="S81" s="318"/>
      <c r="T81" s="318"/>
      <c r="U81" s="318"/>
      <c r="V81" s="338"/>
    </row>
    <row r="82" spans="1:34" s="197" customFormat="1" ht="12" x14ac:dyDescent="0.3">
      <c r="A82" s="278"/>
      <c r="F82" s="195"/>
      <c r="G82" s="195"/>
      <c r="H82" s="195"/>
      <c r="I82" s="195"/>
      <c r="J82" s="195"/>
      <c r="K82" s="195"/>
      <c r="L82" s="211"/>
      <c r="M82" s="211"/>
      <c r="N82" s="211"/>
      <c r="O82" s="211"/>
      <c r="P82" s="211"/>
      <c r="Q82" s="211"/>
      <c r="R82" s="211"/>
      <c r="S82" s="211"/>
      <c r="T82" s="211"/>
      <c r="U82" s="211"/>
      <c r="V82" s="225"/>
      <c r="AA82" s="260"/>
      <c r="AB82" s="260"/>
      <c r="AC82" s="260"/>
      <c r="AD82" s="260"/>
      <c r="AE82" s="260"/>
      <c r="AF82" s="260"/>
      <c r="AG82" s="260"/>
    </row>
    <row r="83" spans="1:34" s="197" customFormat="1" ht="24.75" customHeight="1" x14ac:dyDescent="0.3">
      <c r="A83" s="320" t="s">
        <v>856</v>
      </c>
      <c r="B83" s="321"/>
      <c r="C83" s="321"/>
      <c r="D83" s="321"/>
      <c r="E83" s="321"/>
      <c r="F83" s="321"/>
      <c r="G83" s="321"/>
      <c r="H83" s="321"/>
      <c r="I83" s="321"/>
      <c r="J83" s="321"/>
      <c r="K83" s="321"/>
      <c r="L83" s="321"/>
      <c r="M83" s="321"/>
      <c r="N83" s="321"/>
      <c r="O83" s="211"/>
      <c r="P83" s="211"/>
      <c r="Q83" s="299"/>
      <c r="R83" s="299"/>
      <c r="S83" s="299"/>
      <c r="T83" s="299"/>
      <c r="U83" s="299"/>
      <c r="V83" s="322"/>
      <c r="W83" s="260"/>
      <c r="X83" s="260"/>
      <c r="Y83" s="260"/>
      <c r="Z83" s="260"/>
      <c r="AA83" s="260"/>
      <c r="AB83" s="260"/>
    </row>
    <row r="84" spans="1:34" s="197" customFormat="1" ht="12" x14ac:dyDescent="0.3">
      <c r="A84" s="11" t="s">
        <v>822</v>
      </c>
      <c r="B84" s="11" t="s">
        <v>823</v>
      </c>
      <c r="C84" s="11" t="s">
        <v>824</v>
      </c>
      <c r="D84" s="11" t="s">
        <v>825</v>
      </c>
      <c r="E84" s="11" t="s">
        <v>826</v>
      </c>
      <c r="F84" s="11" t="s">
        <v>827</v>
      </c>
      <c r="G84" s="11" t="s">
        <v>828</v>
      </c>
      <c r="H84" s="11" t="s">
        <v>829</v>
      </c>
      <c r="I84" s="11" t="s">
        <v>830</v>
      </c>
      <c r="J84" s="11" t="s">
        <v>831</v>
      </c>
      <c r="K84" s="11" t="s">
        <v>832</v>
      </c>
      <c r="L84" s="11" t="s">
        <v>833</v>
      </c>
      <c r="M84" s="11" t="s">
        <v>834</v>
      </c>
      <c r="N84" s="11" t="s">
        <v>852</v>
      </c>
      <c r="O84" s="211"/>
      <c r="P84" s="299"/>
      <c r="Q84" s="299"/>
      <c r="R84" s="299"/>
      <c r="S84" s="299"/>
      <c r="T84" s="299"/>
      <c r="U84" s="299"/>
      <c r="V84" s="322"/>
      <c r="W84" s="260"/>
      <c r="X84" s="260"/>
      <c r="Y84" s="260"/>
      <c r="Z84" s="260"/>
      <c r="AA84" s="260"/>
      <c r="AB84" s="260"/>
      <c r="AC84" s="331"/>
      <c r="AD84" s="331"/>
      <c r="AE84" s="331"/>
      <c r="AF84" s="331"/>
      <c r="AG84" s="331"/>
      <c r="AH84" s="331"/>
    </row>
    <row r="85" spans="1:34" s="197" customFormat="1" ht="12.75" customHeight="1" x14ac:dyDescent="0.3">
      <c r="A85" s="323" t="s">
        <v>853</v>
      </c>
      <c r="B85" s="339">
        <v>43.1759473403309</v>
      </c>
      <c r="C85" s="340">
        <v>40.7522219036697</v>
      </c>
      <c r="D85" s="341">
        <v>44.545347409771701</v>
      </c>
      <c r="E85" s="340">
        <v>43.2867195958138</v>
      </c>
      <c r="F85" s="341">
        <v>34.668786915038602</v>
      </c>
      <c r="G85" s="340">
        <v>35.542141794744701</v>
      </c>
      <c r="H85" s="340">
        <v>35.6163658569684</v>
      </c>
      <c r="I85" s="341">
        <v>31.843723480645</v>
      </c>
      <c r="J85" s="340">
        <v>29.811161351737301</v>
      </c>
      <c r="K85" s="341">
        <v>34.415480972155997</v>
      </c>
      <c r="L85" s="341">
        <v>0</v>
      </c>
      <c r="M85" s="340">
        <v>0</v>
      </c>
      <c r="N85" s="341">
        <v>37.2598769764274</v>
      </c>
      <c r="O85" s="211"/>
      <c r="P85" s="211"/>
      <c r="Q85" s="299"/>
      <c r="R85" s="299"/>
      <c r="S85" s="299"/>
      <c r="T85" s="299"/>
      <c r="U85" s="299"/>
      <c r="V85" s="322"/>
      <c r="W85" s="260"/>
      <c r="X85" s="260"/>
      <c r="Y85" s="260"/>
      <c r="Z85" s="260"/>
      <c r="AA85" s="260"/>
      <c r="AB85" s="260"/>
      <c r="AC85" s="331"/>
      <c r="AD85" s="331"/>
      <c r="AE85" s="331"/>
      <c r="AF85" s="331"/>
      <c r="AG85" s="331"/>
      <c r="AH85" s="331"/>
    </row>
    <row r="86" spans="1:34" s="197" customFormat="1" ht="12" x14ac:dyDescent="0.3">
      <c r="A86" s="332" t="s">
        <v>835</v>
      </c>
      <c r="B86" s="342">
        <v>26.9692118226601</v>
      </c>
      <c r="C86" s="343">
        <v>36.719480519480499</v>
      </c>
      <c r="D86" s="343">
        <v>31.345252774352701</v>
      </c>
      <c r="E86" s="343">
        <v>36.913373860182404</v>
      </c>
      <c r="F86" s="343">
        <v>40.757433489827903</v>
      </c>
      <c r="G86" s="343">
        <v>38.051533742331301</v>
      </c>
      <c r="H86" s="343">
        <v>45.711888111888101</v>
      </c>
      <c r="I86" s="343">
        <v>46.424358974359002</v>
      </c>
      <c r="J86" s="343">
        <v>36.086469989827101</v>
      </c>
      <c r="K86" s="343">
        <v>36.201162790697701</v>
      </c>
      <c r="L86" s="343">
        <v>0</v>
      </c>
      <c r="M86" s="343">
        <v>0</v>
      </c>
      <c r="N86" s="343">
        <v>37.286752518169102</v>
      </c>
      <c r="O86" s="211"/>
      <c r="P86" s="211"/>
      <c r="Q86" s="211"/>
      <c r="R86" s="299"/>
      <c r="S86" s="299"/>
      <c r="T86" s="299"/>
      <c r="U86" s="299"/>
      <c r="V86" s="322"/>
      <c r="W86" s="260"/>
      <c r="X86" s="260"/>
      <c r="Y86" s="260"/>
      <c r="Z86" s="260"/>
      <c r="AA86" s="331"/>
      <c r="AB86" s="331"/>
      <c r="AC86" s="261"/>
      <c r="AD86" s="331"/>
      <c r="AE86" s="331"/>
      <c r="AF86" s="331"/>
      <c r="AH86" s="331"/>
    </row>
    <row r="87" spans="1:34" s="197" customFormat="1" ht="12" x14ac:dyDescent="0.3">
      <c r="A87" s="334" t="s">
        <v>836</v>
      </c>
      <c r="B87" s="342">
        <v>44.293814432989699</v>
      </c>
      <c r="C87" s="343">
        <v>51.342105263157897</v>
      </c>
      <c r="D87" s="343">
        <v>47.0275229357798</v>
      </c>
      <c r="E87" s="343">
        <v>63.486363636363599</v>
      </c>
      <c r="F87" s="343">
        <v>49.040404040403999</v>
      </c>
      <c r="G87" s="343">
        <v>53.539370078740198</v>
      </c>
      <c r="H87" s="343">
        <v>61.049549549549504</v>
      </c>
      <c r="I87" s="343">
        <v>42.338028169014102</v>
      </c>
      <c r="J87" s="343">
        <v>37.743169398907099</v>
      </c>
      <c r="K87" s="343">
        <v>45.921568627451002</v>
      </c>
      <c r="L87" s="343">
        <v>0</v>
      </c>
      <c r="M87" s="343">
        <v>0</v>
      </c>
      <c r="N87" s="343">
        <v>48.540199081163898</v>
      </c>
      <c r="O87" s="211"/>
      <c r="P87" s="211"/>
      <c r="Q87" s="299"/>
      <c r="R87" s="299"/>
      <c r="S87" s="299"/>
      <c r="T87" s="299"/>
      <c r="U87" s="299"/>
      <c r="V87" s="322"/>
      <c r="W87" s="260"/>
      <c r="X87" s="260"/>
      <c r="AA87" s="331"/>
      <c r="AB87" s="331"/>
      <c r="AC87" s="331"/>
      <c r="AD87" s="331"/>
      <c r="AE87" s="331"/>
      <c r="AF87" s="331"/>
      <c r="AG87" s="331"/>
      <c r="AH87" s="331"/>
    </row>
    <row r="88" spans="1:34" s="197" customFormat="1" ht="12" x14ac:dyDescent="0.3">
      <c r="A88" s="334" t="s">
        <v>838</v>
      </c>
      <c r="B88" s="342">
        <v>44.440406408753397</v>
      </c>
      <c r="C88" s="343">
        <v>40.836360837438399</v>
      </c>
      <c r="D88" s="343">
        <v>45.059915743485703</v>
      </c>
      <c r="E88" s="343">
        <v>43.262198706643197</v>
      </c>
      <c r="F88" s="343">
        <v>34.006294256491003</v>
      </c>
      <c r="G88" s="343">
        <v>35.103006570651097</v>
      </c>
      <c r="H88" s="343">
        <v>34.684225780740498</v>
      </c>
      <c r="I88" s="343">
        <v>30.8368291827429</v>
      </c>
      <c r="J88" s="343">
        <v>29.224335338637701</v>
      </c>
      <c r="K88" s="343">
        <v>33.996585510688803</v>
      </c>
      <c r="L88" s="343">
        <v>0</v>
      </c>
      <c r="M88" s="343">
        <v>0</v>
      </c>
      <c r="N88" s="343">
        <v>37.0398715924171</v>
      </c>
      <c r="O88" s="211"/>
      <c r="P88" s="299"/>
      <c r="Q88" s="299"/>
      <c r="R88" s="299"/>
      <c r="S88" s="299"/>
      <c r="T88" s="299"/>
      <c r="U88" s="299"/>
      <c r="V88" s="322"/>
      <c r="W88" s="260"/>
      <c r="X88" s="260"/>
      <c r="Y88" s="260"/>
      <c r="Z88" s="260"/>
    </row>
    <row r="89" spans="1:34" s="197" customFormat="1" ht="12" x14ac:dyDescent="0.3">
      <c r="A89" s="323" t="s">
        <v>854</v>
      </c>
      <c r="B89" s="339">
        <v>33.834409670475203</v>
      </c>
      <c r="C89" s="340">
        <v>34.354711629372801</v>
      </c>
      <c r="D89" s="341">
        <v>38.932646722249501</v>
      </c>
      <c r="E89" s="340">
        <v>38.758883660554901</v>
      </c>
      <c r="F89" s="341">
        <v>40.031514957606802</v>
      </c>
      <c r="G89" s="340">
        <v>38.183266416267301</v>
      </c>
      <c r="H89" s="340">
        <v>39.743677181017297</v>
      </c>
      <c r="I89" s="341">
        <v>37.905357793706699</v>
      </c>
      <c r="J89" s="340">
        <v>37.024297024296999</v>
      </c>
      <c r="K89" s="341">
        <v>37.251736635457597</v>
      </c>
      <c r="L89" s="341">
        <v>0</v>
      </c>
      <c r="M89" s="340">
        <v>0</v>
      </c>
      <c r="N89" s="341">
        <v>37.640360185103297</v>
      </c>
      <c r="O89" s="211"/>
      <c r="P89" s="299"/>
      <c r="Q89" s="299"/>
      <c r="R89" s="328"/>
      <c r="S89" s="328"/>
      <c r="T89" s="328"/>
      <c r="U89" s="328"/>
      <c r="V89" s="225"/>
      <c r="Z89" s="260"/>
      <c r="AA89" s="260"/>
      <c r="AB89" s="260"/>
      <c r="AC89" s="260"/>
      <c r="AD89" s="260"/>
      <c r="AE89" s="260"/>
      <c r="AF89" s="260"/>
    </row>
    <row r="90" spans="1:34" s="197" customFormat="1" ht="12" x14ac:dyDescent="0.3">
      <c r="A90" s="332" t="s">
        <v>835</v>
      </c>
      <c r="B90" s="342">
        <v>41.0092946965555</v>
      </c>
      <c r="C90" s="343">
        <v>42.015881561238203</v>
      </c>
      <c r="D90" s="343">
        <v>45.772814998621399</v>
      </c>
      <c r="E90" s="343">
        <v>46.350958904109604</v>
      </c>
      <c r="F90" s="343">
        <v>48.552324071669702</v>
      </c>
      <c r="G90" s="343">
        <v>44.227911857292803</v>
      </c>
      <c r="H90" s="343">
        <v>47.565670604586501</v>
      </c>
      <c r="I90" s="343">
        <v>43.885160038797302</v>
      </c>
      <c r="J90" s="343">
        <v>42.5832416978227</v>
      </c>
      <c r="K90" s="343">
        <v>44.861125062782499</v>
      </c>
      <c r="L90" s="343">
        <v>0</v>
      </c>
      <c r="M90" s="343">
        <v>0</v>
      </c>
      <c r="N90" s="343">
        <v>44.656820219545899</v>
      </c>
      <c r="O90" s="211"/>
      <c r="P90" s="299"/>
      <c r="Q90" s="299"/>
      <c r="R90" s="299"/>
      <c r="S90" s="299"/>
      <c r="T90" s="299"/>
      <c r="U90" s="328"/>
      <c r="V90" s="322"/>
      <c r="W90" s="260"/>
      <c r="X90" s="260"/>
      <c r="Y90" s="260"/>
      <c r="Z90" s="260"/>
      <c r="AA90" s="260"/>
      <c r="AB90" s="260"/>
      <c r="AC90" s="260"/>
    </row>
    <row r="91" spans="1:34" s="197" customFormat="1" ht="12" customHeight="1" x14ac:dyDescent="0.3">
      <c r="A91" s="334" t="s">
        <v>836</v>
      </c>
      <c r="B91" s="342">
        <v>29.227031131359201</v>
      </c>
      <c r="C91" s="343">
        <v>30.4072607260726</v>
      </c>
      <c r="D91" s="343">
        <v>37.529005524861901</v>
      </c>
      <c r="E91" s="343">
        <v>39.411255411255397</v>
      </c>
      <c r="F91" s="343">
        <v>37.663440059568103</v>
      </c>
      <c r="G91" s="343">
        <v>35.6461876028524</v>
      </c>
      <c r="H91" s="343">
        <v>36.401529636711302</v>
      </c>
      <c r="I91" s="343">
        <v>36.1157024793388</v>
      </c>
      <c r="J91" s="343">
        <v>38.283555018137797</v>
      </c>
      <c r="K91" s="343">
        <v>35.816549069916597</v>
      </c>
      <c r="L91" s="343">
        <v>0</v>
      </c>
      <c r="M91" s="343">
        <v>0</v>
      </c>
      <c r="N91" s="343">
        <v>35.7063322315121</v>
      </c>
      <c r="O91" s="211"/>
      <c r="P91" s="299"/>
      <c r="Q91" s="299"/>
      <c r="R91" s="328"/>
      <c r="S91" s="328"/>
      <c r="T91" s="328"/>
      <c r="U91" s="328"/>
      <c r="V91" s="322"/>
      <c r="W91" s="260"/>
      <c r="X91" s="260"/>
      <c r="Y91" s="260"/>
      <c r="Z91" s="260"/>
      <c r="AA91" s="260"/>
      <c r="AB91" s="260"/>
    </row>
    <row r="92" spans="1:34" s="197" customFormat="1" ht="12" x14ac:dyDescent="0.3">
      <c r="A92" s="334" t="s">
        <v>838</v>
      </c>
      <c r="B92" s="342">
        <v>14.8703007518797</v>
      </c>
      <c r="C92" s="343">
        <v>14.2105734767025</v>
      </c>
      <c r="D92" s="343">
        <v>17.073896353167001</v>
      </c>
      <c r="E92" s="343">
        <v>13.3682342502218</v>
      </c>
      <c r="F92" s="343">
        <v>11.996215704825</v>
      </c>
      <c r="G92" s="343">
        <v>16.843777581641699</v>
      </c>
      <c r="H92" s="343">
        <v>14.9835069444444</v>
      </c>
      <c r="I92" s="343">
        <v>16.035685963521001</v>
      </c>
      <c r="J92" s="343">
        <v>12.704888888888901</v>
      </c>
      <c r="K92" s="343">
        <v>11.2913968547641</v>
      </c>
      <c r="L92" s="343">
        <v>0</v>
      </c>
      <c r="M92" s="343">
        <v>0</v>
      </c>
      <c r="N92" s="343">
        <v>14.3648503316006</v>
      </c>
      <c r="O92" s="211"/>
      <c r="P92" s="299"/>
      <c r="Q92" s="299"/>
      <c r="R92" s="299"/>
      <c r="S92" s="299"/>
      <c r="T92" s="299"/>
      <c r="U92" s="299"/>
      <c r="V92" s="322"/>
      <c r="W92" s="260"/>
      <c r="X92" s="260"/>
      <c r="Y92" s="260"/>
      <c r="Z92" s="260"/>
      <c r="AA92" s="260"/>
      <c r="AB92" s="260"/>
    </row>
    <row r="93" spans="1:34" s="197" customFormat="1" ht="12" x14ac:dyDescent="0.3">
      <c r="A93" s="323" t="s">
        <v>855</v>
      </c>
      <c r="B93" s="339">
        <v>39.911463456975902</v>
      </c>
      <c r="C93" s="340">
        <v>38.752093802345101</v>
      </c>
      <c r="D93" s="341">
        <v>43.248886035797902</v>
      </c>
      <c r="E93" s="340">
        <v>41.6687539862005</v>
      </c>
      <c r="F93" s="341">
        <v>36.611439499304602</v>
      </c>
      <c r="G93" s="340">
        <v>36.396906568302803</v>
      </c>
      <c r="H93" s="340">
        <v>36.950312270389396</v>
      </c>
      <c r="I93" s="341">
        <v>33.9623354564756</v>
      </c>
      <c r="J93" s="340">
        <v>32.000745835750401</v>
      </c>
      <c r="K93" s="341">
        <v>35.2967950823518</v>
      </c>
      <c r="L93" s="341">
        <v>0</v>
      </c>
      <c r="M93" s="340">
        <v>0</v>
      </c>
      <c r="N93" s="341">
        <v>37.38097583399</v>
      </c>
      <c r="O93" s="211"/>
      <c r="P93" s="211"/>
      <c r="Q93" s="211"/>
      <c r="R93" s="211"/>
      <c r="S93" s="211"/>
      <c r="T93" s="211"/>
      <c r="U93" s="211"/>
      <c r="V93" s="225"/>
    </row>
    <row r="94" spans="1:34" s="197" customFormat="1" ht="12" x14ac:dyDescent="0.3">
      <c r="A94" s="332" t="s">
        <v>835</v>
      </c>
      <c r="B94" s="342">
        <v>38.458836689038002</v>
      </c>
      <c r="C94" s="343">
        <v>41.1065774804905</v>
      </c>
      <c r="D94" s="343">
        <v>43.136322667868399</v>
      </c>
      <c r="E94" s="343">
        <v>44.909470752089099</v>
      </c>
      <c r="F94" s="343">
        <v>47.4429844097996</v>
      </c>
      <c r="G94" s="343">
        <v>43.325806451612898</v>
      </c>
      <c r="H94" s="343">
        <v>47.302265500794903</v>
      </c>
      <c r="I94" s="343">
        <v>44.218871103622597</v>
      </c>
      <c r="J94" s="343">
        <v>41.428390596744997</v>
      </c>
      <c r="K94" s="343">
        <v>43.323007021891797</v>
      </c>
      <c r="L94" s="343">
        <v>0</v>
      </c>
      <c r="M94" s="343">
        <v>0</v>
      </c>
      <c r="N94" s="343">
        <v>43.479800447973901</v>
      </c>
      <c r="O94" s="211"/>
      <c r="P94" s="211"/>
      <c r="Q94" s="211"/>
      <c r="R94" s="211"/>
      <c r="S94" s="211"/>
      <c r="T94" s="211"/>
      <c r="U94" s="211"/>
      <c r="V94" s="225"/>
    </row>
    <row r="95" spans="1:34" s="197" customFormat="1" ht="12" x14ac:dyDescent="0.3">
      <c r="A95" s="334" t="s">
        <v>836</v>
      </c>
      <c r="B95" s="342">
        <v>31.161482461945699</v>
      </c>
      <c r="C95" s="343">
        <v>32.740175953079202</v>
      </c>
      <c r="D95" s="343">
        <v>39.278873239436599</v>
      </c>
      <c r="E95" s="343">
        <v>42.709215442092201</v>
      </c>
      <c r="F95" s="343">
        <v>39.125243348475003</v>
      </c>
      <c r="G95" s="343">
        <v>37.834376504573903</v>
      </c>
      <c r="H95" s="343">
        <v>39.4567280848688</v>
      </c>
      <c r="I95" s="343">
        <v>36.957598856598402</v>
      </c>
      <c r="J95" s="343">
        <v>38.185643564356397</v>
      </c>
      <c r="K95" s="343">
        <v>37.699373695198297</v>
      </c>
      <c r="L95" s="343">
        <v>0</v>
      </c>
      <c r="M95" s="343">
        <v>0</v>
      </c>
      <c r="N95" s="343">
        <v>37.564436561166197</v>
      </c>
      <c r="O95" s="211"/>
      <c r="P95" s="211"/>
      <c r="Q95" s="211"/>
      <c r="R95" s="211"/>
      <c r="S95" s="211"/>
      <c r="T95" s="211"/>
      <c r="U95" s="211"/>
      <c r="V95" s="225"/>
    </row>
    <row r="96" spans="1:34" s="197" customFormat="1" ht="12" x14ac:dyDescent="0.3">
      <c r="A96" s="334" t="s">
        <v>838</v>
      </c>
      <c r="B96" s="342">
        <v>41.656106194690302</v>
      </c>
      <c r="C96" s="343">
        <v>38.7301531046215</v>
      </c>
      <c r="D96" s="343">
        <v>43.621194928215502</v>
      </c>
      <c r="E96" s="343">
        <v>40.289420277067002</v>
      </c>
      <c r="F96" s="343">
        <v>31.933719376391998</v>
      </c>
      <c r="G96" s="343">
        <v>33.825987654320997</v>
      </c>
      <c r="H96" s="343">
        <v>33.166454891994903</v>
      </c>
      <c r="I96" s="343">
        <v>29.633926269657099</v>
      </c>
      <c r="J96" s="343">
        <v>28.103714423540801</v>
      </c>
      <c r="K96" s="343">
        <v>32.310039167181998</v>
      </c>
      <c r="L96" s="343">
        <v>0</v>
      </c>
      <c r="M96" s="343">
        <v>0</v>
      </c>
      <c r="N96" s="343">
        <v>35.307427366287499</v>
      </c>
      <c r="O96" s="211"/>
      <c r="P96" s="211"/>
      <c r="Q96" s="211"/>
      <c r="R96" s="211"/>
      <c r="S96" s="211"/>
      <c r="T96" s="211"/>
      <c r="U96" s="211"/>
      <c r="V96" s="225"/>
    </row>
    <row r="97" spans="1:33" s="197" customFormat="1" ht="12" x14ac:dyDescent="0.3">
      <c r="A97" s="278"/>
      <c r="F97" s="195"/>
      <c r="G97" s="195"/>
      <c r="H97" s="195"/>
      <c r="I97" s="195"/>
      <c r="J97" s="195"/>
      <c r="K97" s="195"/>
      <c r="L97" s="211"/>
      <c r="M97" s="211"/>
      <c r="N97" s="211"/>
      <c r="O97" s="211"/>
      <c r="P97" s="211"/>
      <c r="Q97" s="211"/>
      <c r="R97" s="211"/>
      <c r="S97" s="211"/>
      <c r="T97" s="211"/>
      <c r="U97" s="211"/>
      <c r="V97" s="225"/>
    </row>
    <row r="98" spans="1:33" s="197" customFormat="1" ht="12" x14ac:dyDescent="0.3">
      <c r="A98" s="337"/>
      <c r="B98" s="318"/>
      <c r="C98" s="318"/>
      <c r="D98" s="318"/>
      <c r="E98" s="318"/>
      <c r="F98" s="318"/>
      <c r="G98" s="318"/>
      <c r="H98" s="318"/>
      <c r="I98" s="318"/>
      <c r="J98" s="318"/>
      <c r="K98" s="318"/>
      <c r="L98" s="318"/>
      <c r="M98" s="318"/>
      <c r="N98" s="318"/>
      <c r="O98" s="318"/>
      <c r="P98" s="318"/>
      <c r="Q98" s="318"/>
      <c r="R98" s="318"/>
      <c r="S98" s="318"/>
      <c r="T98" s="318"/>
      <c r="U98" s="318"/>
      <c r="V98" s="338"/>
    </row>
    <row r="99" spans="1:33" s="197" customFormat="1" ht="12" x14ac:dyDescent="0.3">
      <c r="A99" s="278"/>
      <c r="F99" s="195"/>
      <c r="G99" s="195"/>
      <c r="H99" s="195"/>
      <c r="I99" s="195"/>
      <c r="J99" s="195"/>
      <c r="K99" s="195"/>
      <c r="L99" s="211"/>
      <c r="M99" s="211"/>
      <c r="N99" s="211"/>
      <c r="O99" s="211"/>
      <c r="P99" s="211"/>
      <c r="Q99" s="211"/>
      <c r="R99" s="211"/>
      <c r="S99" s="299"/>
      <c r="T99" s="299"/>
      <c r="U99" s="299"/>
      <c r="V99" s="322"/>
    </row>
    <row r="100" spans="1:33" s="195" customFormat="1" ht="24.75" customHeight="1" x14ac:dyDescent="0.3">
      <c r="A100" s="344" t="s">
        <v>857</v>
      </c>
      <c r="B100" s="253"/>
      <c r="C100" s="253"/>
      <c r="D100" s="253"/>
      <c r="E100" s="253"/>
      <c r="F100" s="253"/>
      <c r="G100" s="253"/>
      <c r="H100" s="253"/>
      <c r="I100" s="253"/>
      <c r="J100" s="253"/>
      <c r="K100" s="253"/>
      <c r="L100" s="253"/>
      <c r="M100" s="253"/>
      <c r="N100" s="253"/>
      <c r="O100" s="211"/>
      <c r="P100" s="299"/>
      <c r="Q100" s="299"/>
      <c r="R100" s="299"/>
      <c r="S100" s="299"/>
      <c r="T100" s="299"/>
      <c r="U100" s="299"/>
      <c r="V100" s="322"/>
      <c r="W100" s="286"/>
      <c r="X100" s="286"/>
      <c r="Y100" s="286"/>
      <c r="Z100" s="286"/>
      <c r="AA100" s="286"/>
      <c r="AB100" s="286"/>
    </row>
    <row r="101" spans="1:33" s="197" customFormat="1" ht="12" x14ac:dyDescent="0.3">
      <c r="A101" s="219" t="s">
        <v>842</v>
      </c>
      <c r="B101" s="11" t="s">
        <v>823</v>
      </c>
      <c r="C101" s="11" t="s">
        <v>824</v>
      </c>
      <c r="D101" s="11" t="s">
        <v>825</v>
      </c>
      <c r="E101" s="11" t="s">
        <v>826</v>
      </c>
      <c r="F101" s="11" t="s">
        <v>827</v>
      </c>
      <c r="G101" s="11" t="s">
        <v>828</v>
      </c>
      <c r="H101" s="11" t="s">
        <v>829</v>
      </c>
      <c r="I101" s="11" t="s">
        <v>830</v>
      </c>
      <c r="J101" s="11" t="s">
        <v>831</v>
      </c>
      <c r="K101" s="11" t="s">
        <v>832</v>
      </c>
      <c r="L101" s="11" t="s">
        <v>833</v>
      </c>
      <c r="M101" s="11" t="s">
        <v>834</v>
      </c>
      <c r="N101" s="11" t="s">
        <v>852</v>
      </c>
      <c r="O101" s="211"/>
      <c r="P101" s="328"/>
      <c r="Q101" s="299"/>
      <c r="R101" s="299"/>
      <c r="S101" s="299"/>
      <c r="T101" s="299"/>
      <c r="U101" s="299"/>
      <c r="V101" s="322"/>
      <c r="W101" s="260"/>
      <c r="X101" s="260"/>
      <c r="Y101" s="260"/>
      <c r="Z101" s="260"/>
      <c r="AA101" s="260"/>
      <c r="AB101" s="260"/>
      <c r="AC101" s="260"/>
      <c r="AD101" s="260"/>
      <c r="AE101" s="260"/>
      <c r="AF101" s="260"/>
    </row>
    <row r="102" spans="1:33" s="197" customFormat="1" ht="12.75" customHeight="1" thickBot="1" x14ac:dyDescent="0.35">
      <c r="A102" s="227" t="s">
        <v>0</v>
      </c>
      <c r="B102" s="324">
        <v>28827.419354838701</v>
      </c>
      <c r="C102" s="325">
        <v>30279.333333333299</v>
      </c>
      <c r="D102" s="326">
        <v>24631.903225806502</v>
      </c>
      <c r="E102" s="325">
        <v>22173.903225806502</v>
      </c>
      <c r="F102" s="326">
        <v>26735.714285714301</v>
      </c>
      <c r="G102" s="325">
        <v>27686.806451612902</v>
      </c>
      <c r="H102" s="325">
        <v>25274.433333333302</v>
      </c>
      <c r="I102" s="326">
        <v>25540.580645161299</v>
      </c>
      <c r="J102" s="325">
        <v>30196.0333333333</v>
      </c>
      <c r="K102" s="326">
        <v>31162.931034482801</v>
      </c>
      <c r="L102" s="326">
        <v>0</v>
      </c>
      <c r="M102" s="325">
        <v>0</v>
      </c>
      <c r="N102" s="324">
        <v>27216.880794702</v>
      </c>
      <c r="O102" s="211"/>
      <c r="P102" s="328"/>
      <c r="Q102" s="328"/>
      <c r="R102" s="328"/>
      <c r="S102" s="328"/>
      <c r="T102" s="233"/>
      <c r="U102" s="328"/>
      <c r="V102" s="329"/>
      <c r="W102" s="331"/>
      <c r="X102" s="331"/>
      <c r="Y102" s="331"/>
      <c r="Z102" s="331"/>
      <c r="AA102" s="331"/>
      <c r="AB102" s="331"/>
    </row>
    <row r="103" spans="1:33" s="197" customFormat="1" ht="12.5" thickTop="1" x14ac:dyDescent="0.3">
      <c r="A103" s="235" t="s">
        <v>807</v>
      </c>
      <c r="B103" s="276">
        <v>0</v>
      </c>
      <c r="C103" s="333">
        <v>0</v>
      </c>
      <c r="D103" s="333">
        <v>0</v>
      </c>
      <c r="E103" s="333">
        <v>0</v>
      </c>
      <c r="F103" s="333">
        <v>0</v>
      </c>
      <c r="G103" s="333">
        <v>0</v>
      </c>
      <c r="H103" s="333">
        <v>0</v>
      </c>
      <c r="I103" s="333">
        <v>0</v>
      </c>
      <c r="J103" s="333">
        <v>0</v>
      </c>
      <c r="K103" s="333">
        <v>0</v>
      </c>
      <c r="L103" s="333">
        <v>0</v>
      </c>
      <c r="M103" s="333">
        <v>0</v>
      </c>
      <c r="N103" s="333">
        <v>0</v>
      </c>
      <c r="O103" s="211"/>
      <c r="P103" s="328"/>
      <c r="Q103" s="328"/>
      <c r="R103" s="328"/>
      <c r="S103" s="328"/>
      <c r="T103" s="328"/>
      <c r="U103" s="328"/>
      <c r="V103" s="329"/>
      <c r="W103" s="331"/>
      <c r="X103" s="331"/>
      <c r="Y103" s="331"/>
      <c r="Z103" s="331"/>
      <c r="AA103" s="331"/>
      <c r="AB103" s="331"/>
      <c r="AC103" s="331"/>
      <c r="AD103" s="331"/>
      <c r="AE103" s="331"/>
      <c r="AF103" s="331"/>
      <c r="AG103" s="331"/>
    </row>
    <row r="104" spans="1:33" s="197" customFormat="1" ht="12" x14ac:dyDescent="0.3">
      <c r="A104" s="242" t="s">
        <v>808</v>
      </c>
      <c r="B104" s="276">
        <v>28827.419354838701</v>
      </c>
      <c r="C104" s="333">
        <v>30279.333333333299</v>
      </c>
      <c r="D104" s="333">
        <v>24631.903225806502</v>
      </c>
      <c r="E104" s="333">
        <v>22173.903225806502</v>
      </c>
      <c r="F104" s="333">
        <v>26735.714285714301</v>
      </c>
      <c r="G104" s="333">
        <v>27686.806451612902</v>
      </c>
      <c r="H104" s="333">
        <v>25274.433333333302</v>
      </c>
      <c r="I104" s="333">
        <v>25540.580645161299</v>
      </c>
      <c r="J104" s="333">
        <v>30196.0333333333</v>
      </c>
      <c r="K104" s="333">
        <v>31162.931034482801</v>
      </c>
      <c r="L104" s="333">
        <v>0</v>
      </c>
      <c r="M104" s="333">
        <v>0</v>
      </c>
      <c r="N104" s="276">
        <v>27216.880794702</v>
      </c>
      <c r="O104" s="211"/>
      <c r="P104" s="328"/>
      <c r="Q104" s="328"/>
      <c r="R104" s="328"/>
      <c r="S104" s="328"/>
      <c r="T104" s="328"/>
      <c r="U104" s="328"/>
      <c r="V104" s="329"/>
      <c r="W104" s="331"/>
      <c r="X104" s="331"/>
      <c r="Y104" s="331"/>
      <c r="Z104" s="331"/>
      <c r="AA104" s="260"/>
      <c r="AB104" s="331"/>
      <c r="AF104" s="331"/>
      <c r="AG104" s="331"/>
    </row>
    <row r="105" spans="1:33" s="346" customFormat="1" ht="23.25" customHeight="1" x14ac:dyDescent="0.3">
      <c r="A105" s="278"/>
      <c r="B105" s="197"/>
      <c r="C105" s="197"/>
      <c r="D105" s="197"/>
      <c r="E105" s="197"/>
      <c r="F105" s="195"/>
      <c r="G105" s="195"/>
      <c r="H105" s="195"/>
      <c r="I105" s="195"/>
      <c r="J105" s="195"/>
      <c r="K105" s="195"/>
      <c r="L105" s="211"/>
      <c r="M105" s="211"/>
      <c r="N105" s="211"/>
      <c r="O105" s="211"/>
      <c r="P105" s="328"/>
      <c r="Q105" s="328"/>
      <c r="R105" s="328"/>
      <c r="S105" s="328"/>
      <c r="T105" s="328"/>
      <c r="U105" s="328"/>
      <c r="V105" s="329"/>
      <c r="W105" s="345"/>
      <c r="X105" s="345"/>
      <c r="Y105" s="345"/>
      <c r="Z105" s="345"/>
      <c r="AA105" s="345"/>
      <c r="AB105" s="345"/>
      <c r="AC105" s="345"/>
      <c r="AD105" s="345"/>
      <c r="AE105" s="345"/>
      <c r="AF105" s="345"/>
      <c r="AG105" s="345"/>
    </row>
    <row r="106" spans="1:33" s="197" customFormat="1" ht="12.75" customHeight="1" x14ac:dyDescent="0.3">
      <c r="A106" s="344" t="s">
        <v>858</v>
      </c>
      <c r="B106" s="253"/>
      <c r="C106" s="253"/>
      <c r="D106" s="253"/>
      <c r="E106" s="253"/>
      <c r="F106" s="253"/>
      <c r="G106" s="253"/>
      <c r="H106" s="253"/>
      <c r="I106" s="253"/>
      <c r="J106" s="253"/>
      <c r="K106" s="253"/>
      <c r="L106" s="253"/>
      <c r="M106" s="253"/>
      <c r="N106" s="253"/>
      <c r="O106" s="211"/>
      <c r="P106" s="211"/>
      <c r="Q106" s="328"/>
      <c r="R106" s="328"/>
      <c r="S106" s="299"/>
      <c r="T106" s="299"/>
      <c r="U106" s="299"/>
      <c r="V106" s="329"/>
      <c r="W106" s="331"/>
      <c r="X106" s="331"/>
      <c r="Y106" s="331"/>
      <c r="Z106" s="331"/>
      <c r="AA106" s="331"/>
    </row>
    <row r="107" spans="1:33" s="197" customFormat="1" ht="12.75" customHeight="1" x14ac:dyDescent="0.3">
      <c r="A107" s="219" t="s">
        <v>842</v>
      </c>
      <c r="B107" s="11" t="s">
        <v>823</v>
      </c>
      <c r="C107" s="11" t="s">
        <v>824</v>
      </c>
      <c r="D107" s="11" t="s">
        <v>825</v>
      </c>
      <c r="E107" s="11" t="s">
        <v>826</v>
      </c>
      <c r="F107" s="11" t="s">
        <v>827</v>
      </c>
      <c r="G107" s="11" t="s">
        <v>828</v>
      </c>
      <c r="H107" s="11" t="s">
        <v>829</v>
      </c>
      <c r="I107" s="11" t="s">
        <v>830</v>
      </c>
      <c r="J107" s="11" t="s">
        <v>831</v>
      </c>
      <c r="K107" s="11" t="s">
        <v>832</v>
      </c>
      <c r="L107" s="11" t="s">
        <v>833</v>
      </c>
      <c r="M107" s="11" t="s">
        <v>834</v>
      </c>
      <c r="N107" s="11" t="s">
        <v>852</v>
      </c>
      <c r="O107" s="211"/>
      <c r="P107" s="299"/>
      <c r="Q107" s="299"/>
      <c r="R107" s="299"/>
      <c r="S107" s="299"/>
      <c r="T107" s="299"/>
      <c r="U107" s="299"/>
      <c r="V107" s="322"/>
      <c r="W107" s="260"/>
      <c r="X107" s="260"/>
      <c r="Y107" s="260"/>
      <c r="Z107" s="260"/>
      <c r="AA107" s="260"/>
      <c r="AB107" s="260"/>
      <c r="AC107" s="260"/>
      <c r="AD107" s="260"/>
      <c r="AE107" s="260"/>
      <c r="AF107" s="260"/>
    </row>
    <row r="108" spans="1:33" s="195" customFormat="1" ht="14.25" customHeight="1" thickBot="1" x14ac:dyDescent="0.35">
      <c r="A108" s="227" t="s">
        <v>0</v>
      </c>
      <c r="B108" s="339">
        <v>39.911463456975902</v>
      </c>
      <c r="C108" s="340">
        <v>38.752093802345101</v>
      </c>
      <c r="D108" s="341">
        <v>43.248886035797902</v>
      </c>
      <c r="E108" s="340">
        <v>41.6687539862005</v>
      </c>
      <c r="F108" s="341">
        <v>36.611439499304602</v>
      </c>
      <c r="G108" s="340">
        <v>36.396906568302803</v>
      </c>
      <c r="H108" s="340">
        <v>36.950312270389396</v>
      </c>
      <c r="I108" s="341">
        <v>33.9623354564756</v>
      </c>
      <c r="J108" s="340">
        <v>32.000745835750401</v>
      </c>
      <c r="K108" s="341">
        <v>35.2967950823518</v>
      </c>
      <c r="L108" s="341">
        <v>0</v>
      </c>
      <c r="M108" s="340">
        <v>0</v>
      </c>
      <c r="N108" s="341">
        <v>37.378600395133603</v>
      </c>
      <c r="P108" s="286"/>
      <c r="Q108" s="286"/>
      <c r="R108" s="286"/>
      <c r="S108" s="286"/>
      <c r="T108" s="286"/>
      <c r="U108" s="286"/>
      <c r="V108" s="347"/>
      <c r="W108" s="286"/>
      <c r="X108" s="286"/>
      <c r="Y108" s="286"/>
      <c r="Z108" s="286"/>
      <c r="AA108" s="348"/>
      <c r="AB108" s="286"/>
    </row>
    <row r="109" spans="1:33" s="197" customFormat="1" ht="12.5" thickTop="1" x14ac:dyDescent="0.3">
      <c r="A109" s="235" t="s">
        <v>807</v>
      </c>
      <c r="B109" s="342">
        <v>0</v>
      </c>
      <c r="C109" s="343">
        <v>0</v>
      </c>
      <c r="D109" s="343">
        <v>0</v>
      </c>
      <c r="E109" s="343">
        <v>0</v>
      </c>
      <c r="F109" s="343">
        <v>0</v>
      </c>
      <c r="G109" s="343">
        <v>0</v>
      </c>
      <c r="H109" s="343">
        <v>0</v>
      </c>
      <c r="I109" s="343">
        <v>0</v>
      </c>
      <c r="J109" s="343">
        <v>0</v>
      </c>
      <c r="K109" s="343">
        <v>0</v>
      </c>
      <c r="L109" s="343">
        <v>0</v>
      </c>
      <c r="M109" s="343">
        <v>0</v>
      </c>
      <c r="N109" s="343">
        <v>0</v>
      </c>
      <c r="O109" s="211"/>
      <c r="P109" s="211"/>
      <c r="Q109" s="211"/>
      <c r="R109" s="211"/>
      <c r="S109" s="211"/>
      <c r="T109" s="211"/>
      <c r="U109" s="211"/>
      <c r="V109" s="349"/>
    </row>
    <row r="110" spans="1:33" s="197" customFormat="1" ht="12.75" customHeight="1" x14ac:dyDescent="0.3">
      <c r="A110" s="242" t="s">
        <v>808</v>
      </c>
      <c r="B110" s="342">
        <v>39.911463456975902</v>
      </c>
      <c r="C110" s="343">
        <v>38.752093802345101</v>
      </c>
      <c r="D110" s="343">
        <v>43.248886035797902</v>
      </c>
      <c r="E110" s="343">
        <v>41.6687539862005</v>
      </c>
      <c r="F110" s="343">
        <v>36.611439499304602</v>
      </c>
      <c r="G110" s="343">
        <v>36.396906568302803</v>
      </c>
      <c r="H110" s="343">
        <v>36.950312270389396</v>
      </c>
      <c r="I110" s="343">
        <v>33.9623354564756</v>
      </c>
      <c r="J110" s="343">
        <v>32.000745835750401</v>
      </c>
      <c r="K110" s="343">
        <v>35.2967950823518</v>
      </c>
      <c r="L110" s="343">
        <v>0</v>
      </c>
      <c r="M110" s="343">
        <v>0</v>
      </c>
      <c r="N110" s="343">
        <v>37.378600395133603</v>
      </c>
      <c r="O110" s="211"/>
      <c r="P110" s="211"/>
      <c r="Q110" s="211"/>
      <c r="R110" s="299"/>
      <c r="S110" s="299"/>
      <c r="T110" s="299"/>
      <c r="U110" s="299"/>
      <c r="V110" s="350"/>
      <c r="W110" s="260"/>
      <c r="X110" s="260"/>
      <c r="Y110" s="260"/>
      <c r="Z110" s="260"/>
      <c r="AA110" s="260"/>
      <c r="AB110" s="260"/>
      <c r="AC110" s="260"/>
    </row>
    <row r="111" spans="1:33" s="197" customFormat="1" ht="12.75" customHeight="1" x14ac:dyDescent="0.3">
      <c r="A111" s="245"/>
      <c r="B111" s="351"/>
      <c r="C111" s="351"/>
      <c r="D111" s="351"/>
      <c r="E111" s="351"/>
      <c r="F111" s="351"/>
      <c r="G111" s="351"/>
      <c r="H111" s="351"/>
      <c r="I111" s="351"/>
      <c r="J111" s="351"/>
      <c r="K111" s="351"/>
      <c r="L111" s="351"/>
      <c r="M111" s="351"/>
      <c r="N111" s="351"/>
      <c r="O111" s="211"/>
      <c r="P111" s="211"/>
      <c r="Q111" s="211"/>
      <c r="R111" s="211"/>
      <c r="S111" s="211"/>
      <c r="T111" s="211"/>
      <c r="U111" s="211"/>
      <c r="V111" s="349"/>
    </row>
    <row r="112" spans="1:33" s="197" customFormat="1" ht="12" x14ac:dyDescent="0.3">
      <c r="A112" s="344" t="s">
        <v>859</v>
      </c>
      <c r="B112" s="253"/>
      <c r="C112" s="253"/>
      <c r="D112" s="253"/>
      <c r="E112" s="253"/>
      <c r="F112" s="253"/>
      <c r="G112" s="253"/>
      <c r="H112" s="253"/>
      <c r="I112" s="253"/>
      <c r="J112" s="253"/>
      <c r="K112" s="253"/>
      <c r="L112" s="253"/>
      <c r="M112" s="253"/>
      <c r="N112" s="253"/>
      <c r="O112" s="211"/>
      <c r="P112" s="211"/>
      <c r="Q112" s="211"/>
      <c r="R112" s="299"/>
      <c r="S112" s="299"/>
      <c r="T112" s="299"/>
      <c r="U112" s="299"/>
      <c r="V112" s="350"/>
      <c r="W112" s="260"/>
      <c r="X112" s="260"/>
      <c r="Y112" s="260"/>
      <c r="Z112" s="260"/>
      <c r="AA112" s="260"/>
      <c r="AB112" s="260"/>
      <c r="AC112" s="260"/>
    </row>
    <row r="113" spans="1:29" s="197" customFormat="1" ht="12" x14ac:dyDescent="0.3">
      <c r="A113" s="219" t="s">
        <v>860</v>
      </c>
      <c r="B113" s="11" t="s">
        <v>823</v>
      </c>
      <c r="C113" s="11" t="s">
        <v>824</v>
      </c>
      <c r="D113" s="11" t="s">
        <v>825</v>
      </c>
      <c r="E113" s="11" t="s">
        <v>826</v>
      </c>
      <c r="F113" s="11" t="s">
        <v>827</v>
      </c>
      <c r="G113" s="11" t="s">
        <v>828</v>
      </c>
      <c r="H113" s="11" t="s">
        <v>829</v>
      </c>
      <c r="I113" s="11" t="s">
        <v>830</v>
      </c>
      <c r="J113" s="11" t="s">
        <v>831</v>
      </c>
      <c r="K113" s="11" t="s">
        <v>832</v>
      </c>
      <c r="L113" s="11" t="s">
        <v>833</v>
      </c>
      <c r="M113" s="11" t="s">
        <v>834</v>
      </c>
      <c r="N113" s="11" t="s">
        <v>852</v>
      </c>
      <c r="O113" s="211"/>
      <c r="P113" s="211"/>
      <c r="Q113" s="211"/>
      <c r="R113" s="299"/>
      <c r="S113" s="299"/>
      <c r="T113" s="299"/>
      <c r="U113" s="299"/>
      <c r="V113" s="350"/>
      <c r="W113" s="260"/>
      <c r="X113" s="260"/>
      <c r="Y113" s="260"/>
      <c r="Z113" s="260"/>
      <c r="AA113" s="260"/>
      <c r="AB113" s="260"/>
      <c r="AC113" s="260"/>
    </row>
    <row r="114" spans="1:29" ht="15" thickBot="1" x14ac:dyDescent="0.4">
      <c r="A114" s="227" t="s">
        <v>0</v>
      </c>
      <c r="B114" s="339">
        <v>39.911463456975902</v>
      </c>
      <c r="C114" s="340">
        <v>38.752093802345101</v>
      </c>
      <c r="D114" s="341">
        <v>43.248886035797902</v>
      </c>
      <c r="E114" s="340">
        <v>41.6687539862005</v>
      </c>
      <c r="F114" s="341">
        <v>36.611439499304602</v>
      </c>
      <c r="G114" s="340">
        <v>36.396906568302803</v>
      </c>
      <c r="H114" s="340">
        <v>36.950312270389396</v>
      </c>
      <c r="I114" s="341">
        <v>33.9623354564756</v>
      </c>
      <c r="J114" s="340">
        <v>32.000745835750401</v>
      </c>
      <c r="K114" s="341">
        <v>35.2967950823518</v>
      </c>
      <c r="L114" s="341">
        <v>0</v>
      </c>
      <c r="M114" s="340">
        <v>0</v>
      </c>
      <c r="N114" s="341">
        <v>37.38097583399</v>
      </c>
      <c r="V114" s="349"/>
    </row>
    <row r="115" spans="1:29" ht="15" thickTop="1" x14ac:dyDescent="0.35">
      <c r="A115" s="235" t="s">
        <v>60</v>
      </c>
      <c r="B115" s="342">
        <v>43.1759473403309</v>
      </c>
      <c r="C115" s="343">
        <v>40.7522219036697</v>
      </c>
      <c r="D115" s="343">
        <v>44.545347409771701</v>
      </c>
      <c r="E115" s="343">
        <v>43.2867195958138</v>
      </c>
      <c r="F115" s="343">
        <v>34.668786915038602</v>
      </c>
      <c r="G115" s="343">
        <v>35.542141794744701</v>
      </c>
      <c r="H115" s="343">
        <v>35.613500678426</v>
      </c>
      <c r="I115" s="343">
        <v>31.843723480645</v>
      </c>
      <c r="J115" s="343">
        <v>29.812957344279901</v>
      </c>
      <c r="K115" s="343">
        <v>34.415480972155997</v>
      </c>
      <c r="L115" s="343">
        <v>0</v>
      </c>
      <c r="M115" s="343">
        <v>0</v>
      </c>
      <c r="N115" s="343">
        <v>37.259720244115599</v>
      </c>
      <c r="V115" s="349"/>
    </row>
    <row r="116" spans="1:29" x14ac:dyDescent="0.35">
      <c r="A116" s="242" t="s">
        <v>76</v>
      </c>
      <c r="B116" s="342">
        <v>33.834409670475203</v>
      </c>
      <c r="C116" s="343">
        <v>34.354711629372801</v>
      </c>
      <c r="D116" s="343">
        <v>38.932646722249501</v>
      </c>
      <c r="E116" s="343">
        <v>38.758883660554901</v>
      </c>
      <c r="F116" s="343">
        <v>40.031514957606802</v>
      </c>
      <c r="G116" s="343">
        <v>38.183266416267301</v>
      </c>
      <c r="H116" s="343">
        <v>39.750852757248403</v>
      </c>
      <c r="I116" s="343">
        <v>37.905357793706699</v>
      </c>
      <c r="J116" s="343">
        <v>37.021160409556302</v>
      </c>
      <c r="K116" s="343">
        <v>37.251736635457597</v>
      </c>
      <c r="L116" s="343">
        <v>0</v>
      </c>
      <c r="M116" s="343">
        <v>0</v>
      </c>
      <c r="N116" s="343">
        <v>37.640712738205799</v>
      </c>
      <c r="O116" s="352"/>
      <c r="V116" s="349"/>
    </row>
    <row r="117" spans="1:29" x14ac:dyDescent="0.35">
      <c r="A117" s="246"/>
      <c r="B117" s="351"/>
      <c r="C117" s="351"/>
      <c r="D117" s="351"/>
      <c r="E117" s="351"/>
      <c r="F117" s="351"/>
      <c r="G117" s="351"/>
      <c r="H117" s="351"/>
      <c r="I117" s="351"/>
      <c r="J117" s="351"/>
      <c r="K117" s="353"/>
      <c r="L117" s="351"/>
      <c r="M117" s="351"/>
      <c r="N117" s="354"/>
      <c r="O117" s="352"/>
      <c r="V117" s="349"/>
    </row>
    <row r="118" spans="1:29" x14ac:dyDescent="0.35">
      <c r="A118" s="355" t="s">
        <v>861</v>
      </c>
      <c r="B118" s="351"/>
      <c r="C118" s="351"/>
      <c r="D118" s="351"/>
      <c r="E118" s="351"/>
      <c r="F118" s="351"/>
      <c r="G118" s="351"/>
      <c r="H118" s="351"/>
      <c r="I118" s="351"/>
      <c r="J118" s="351"/>
      <c r="K118" s="353"/>
      <c r="L118" s="351"/>
      <c r="M118" s="351"/>
      <c r="N118" s="354"/>
      <c r="O118" s="352"/>
      <c r="V118" s="349"/>
    </row>
    <row r="119" spans="1:29" x14ac:dyDescent="0.35">
      <c r="A119" s="219" t="s">
        <v>862</v>
      </c>
      <c r="B119" s="356" t="s">
        <v>823</v>
      </c>
      <c r="C119" s="356" t="s">
        <v>824</v>
      </c>
      <c r="D119" s="356" t="s">
        <v>825</v>
      </c>
      <c r="E119" s="356" t="s">
        <v>826</v>
      </c>
      <c r="F119" s="356" t="s">
        <v>827</v>
      </c>
      <c r="G119" s="356" t="s">
        <v>828</v>
      </c>
      <c r="H119" s="356" t="s">
        <v>829</v>
      </c>
      <c r="I119" s="356" t="s">
        <v>830</v>
      </c>
      <c r="J119" s="356" t="s">
        <v>831</v>
      </c>
      <c r="K119" s="356" t="s">
        <v>832</v>
      </c>
      <c r="L119" s="356" t="s">
        <v>833</v>
      </c>
      <c r="M119" s="356" t="s">
        <v>834</v>
      </c>
      <c r="N119" s="356" t="s">
        <v>852</v>
      </c>
      <c r="O119" s="352"/>
      <c r="V119" s="349"/>
      <c r="W119" s="197"/>
    </row>
    <row r="120" spans="1:29" x14ac:dyDescent="0.35">
      <c r="A120" s="357" t="s">
        <v>812</v>
      </c>
      <c r="B120" s="276">
        <v>348</v>
      </c>
      <c r="C120" s="333">
        <v>305</v>
      </c>
      <c r="D120" s="333">
        <v>208</v>
      </c>
      <c r="E120" s="333">
        <v>377</v>
      </c>
      <c r="F120" s="333">
        <v>216</v>
      </c>
      <c r="G120" s="333">
        <v>522</v>
      </c>
      <c r="H120" s="333">
        <v>640</v>
      </c>
      <c r="I120" s="333">
        <v>604</v>
      </c>
      <c r="J120" s="333">
        <v>669</v>
      </c>
      <c r="K120" s="333">
        <v>748</v>
      </c>
      <c r="L120" s="333">
        <v>0</v>
      </c>
      <c r="M120" s="333">
        <v>0</v>
      </c>
      <c r="N120" s="333">
        <f>SUM(B120:M120)</f>
        <v>4637</v>
      </c>
      <c r="O120" s="352"/>
      <c r="V120" s="349"/>
      <c r="W120" s="197"/>
    </row>
    <row r="121" spans="1:29" x14ac:dyDescent="0.35">
      <c r="A121" s="357" t="s">
        <v>863</v>
      </c>
      <c r="B121" s="276">
        <v>475</v>
      </c>
      <c r="C121" s="333">
        <v>215</v>
      </c>
      <c r="D121" s="333">
        <v>233</v>
      </c>
      <c r="E121" s="333">
        <v>178</v>
      </c>
      <c r="F121" s="333">
        <v>317</v>
      </c>
      <c r="G121" s="333">
        <v>276</v>
      </c>
      <c r="H121" s="333">
        <v>84</v>
      </c>
      <c r="I121" s="333">
        <v>66</v>
      </c>
      <c r="J121" s="333">
        <v>123</v>
      </c>
      <c r="K121" s="333">
        <v>193</v>
      </c>
      <c r="L121" s="333">
        <v>153</v>
      </c>
      <c r="M121" s="333">
        <v>204</v>
      </c>
      <c r="N121" s="333">
        <f>SUM(B121:M121)</f>
        <v>2517</v>
      </c>
      <c r="O121" s="352"/>
      <c r="V121" s="349"/>
      <c r="W121" s="197"/>
    </row>
    <row r="122" spans="1:29" x14ac:dyDescent="0.35">
      <c r="A122" s="358" t="s">
        <v>864</v>
      </c>
      <c r="B122" s="276">
        <v>26</v>
      </c>
      <c r="C122" s="333">
        <v>26</v>
      </c>
      <c r="D122" s="333">
        <v>85</v>
      </c>
      <c r="E122" s="333">
        <v>91</v>
      </c>
      <c r="F122" s="333">
        <v>64</v>
      </c>
      <c r="G122" s="333">
        <v>44</v>
      </c>
      <c r="H122" s="333">
        <v>110</v>
      </c>
      <c r="I122" s="333">
        <v>116</v>
      </c>
      <c r="J122" s="333">
        <v>165</v>
      </c>
      <c r="K122" s="333">
        <v>1039</v>
      </c>
      <c r="L122" s="333">
        <v>896</v>
      </c>
      <c r="M122" s="333">
        <v>519</v>
      </c>
      <c r="N122" s="333">
        <f>SUM(B122:M122)</f>
        <v>3181</v>
      </c>
      <c r="O122" s="352"/>
      <c r="V122" s="349"/>
      <c r="W122" s="197"/>
    </row>
    <row r="123" spans="1:29" x14ac:dyDescent="0.35">
      <c r="A123" s="359"/>
      <c r="B123" s="246"/>
      <c r="C123" s="360"/>
      <c r="D123" s="360"/>
      <c r="E123" s="360"/>
      <c r="F123" s="360"/>
      <c r="G123" s="360"/>
      <c r="H123" s="360"/>
      <c r="I123" s="360"/>
      <c r="J123" s="360"/>
      <c r="K123" s="360"/>
      <c r="L123" s="353"/>
      <c r="M123" s="360"/>
      <c r="N123" s="360"/>
      <c r="O123" s="352"/>
      <c r="P123" s="352"/>
      <c r="V123" s="349"/>
      <c r="W123" s="197"/>
    </row>
    <row r="124" spans="1:29" x14ac:dyDescent="0.35">
      <c r="A124" s="355" t="s">
        <v>865</v>
      </c>
      <c r="B124" s="351"/>
      <c r="C124" s="351"/>
      <c r="D124" s="351"/>
      <c r="E124" s="351"/>
      <c r="F124" s="351"/>
      <c r="G124" s="351"/>
      <c r="H124" s="351"/>
      <c r="I124" s="351"/>
      <c r="J124" s="351"/>
      <c r="K124" s="353"/>
      <c r="L124" s="351"/>
      <c r="M124" s="351"/>
      <c r="N124" s="354"/>
      <c r="O124" s="352"/>
      <c r="V124" s="349"/>
    </row>
    <row r="125" spans="1:29" x14ac:dyDescent="0.35">
      <c r="A125" s="219" t="s">
        <v>862</v>
      </c>
      <c r="B125" s="219" t="s">
        <v>866</v>
      </c>
      <c r="C125" s="356" t="s">
        <v>823</v>
      </c>
      <c r="D125" s="356" t="s">
        <v>824</v>
      </c>
      <c r="E125" s="356" t="s">
        <v>825</v>
      </c>
      <c r="F125" s="356" t="s">
        <v>826</v>
      </c>
      <c r="G125" s="356" t="s">
        <v>827</v>
      </c>
      <c r="H125" s="356" t="s">
        <v>828</v>
      </c>
      <c r="I125" s="356" t="s">
        <v>829</v>
      </c>
      <c r="J125" s="356" t="s">
        <v>830</v>
      </c>
      <c r="K125" s="356" t="s">
        <v>831</v>
      </c>
      <c r="L125" s="356" t="s">
        <v>832</v>
      </c>
      <c r="M125" s="356" t="s">
        <v>833</v>
      </c>
      <c r="N125" s="356" t="s">
        <v>834</v>
      </c>
      <c r="O125" s="356" t="s">
        <v>852</v>
      </c>
      <c r="P125" s="352"/>
      <c r="V125" s="349"/>
    </row>
    <row r="126" spans="1:29" x14ac:dyDescent="0.35">
      <c r="A126" s="361" t="s">
        <v>812</v>
      </c>
      <c r="B126" s="275" t="s">
        <v>867</v>
      </c>
      <c r="C126" s="276">
        <v>273</v>
      </c>
      <c r="D126" s="333">
        <v>248</v>
      </c>
      <c r="E126" s="333">
        <v>167</v>
      </c>
      <c r="F126" s="333">
        <v>327</v>
      </c>
      <c r="G126" s="333">
        <v>106</v>
      </c>
      <c r="H126" s="333">
        <v>408</v>
      </c>
      <c r="I126" s="333">
        <v>520</v>
      </c>
      <c r="J126" s="333">
        <v>510</v>
      </c>
      <c r="K126" s="333">
        <v>587</v>
      </c>
      <c r="L126" s="333">
        <v>649</v>
      </c>
      <c r="M126" s="333">
        <v>0</v>
      </c>
      <c r="N126" s="333">
        <v>0</v>
      </c>
      <c r="O126" s="362">
        <f>SUM(C126:N126)</f>
        <v>3795</v>
      </c>
      <c r="P126" s="352"/>
      <c r="V126" s="349"/>
    </row>
    <row r="127" spans="1:29" x14ac:dyDescent="0.35">
      <c r="A127" s="363"/>
      <c r="B127" s="275" t="s">
        <v>868</v>
      </c>
      <c r="C127" s="276">
        <v>46</v>
      </c>
      <c r="D127" s="333">
        <v>17</v>
      </c>
      <c r="E127" s="333">
        <v>15</v>
      </c>
      <c r="F127" s="333">
        <v>40</v>
      </c>
      <c r="G127" s="333">
        <v>58</v>
      </c>
      <c r="H127" s="333">
        <v>70</v>
      </c>
      <c r="I127" s="333">
        <v>78</v>
      </c>
      <c r="J127" s="333">
        <v>48</v>
      </c>
      <c r="K127" s="333">
        <v>33</v>
      </c>
      <c r="L127" s="333">
        <v>54</v>
      </c>
      <c r="M127" s="333">
        <v>0</v>
      </c>
      <c r="N127" s="333">
        <v>0</v>
      </c>
      <c r="O127" s="362">
        <f t="shared" ref="O127" si="9">SUM(C127:N127)</f>
        <v>459</v>
      </c>
      <c r="P127" s="352"/>
      <c r="V127" s="349"/>
    </row>
    <row r="128" spans="1:29" x14ac:dyDescent="0.35">
      <c r="A128" s="361" t="s">
        <v>863</v>
      </c>
      <c r="B128" s="275" t="s">
        <v>867</v>
      </c>
      <c r="C128" s="276">
        <v>390</v>
      </c>
      <c r="D128" s="333">
        <v>207</v>
      </c>
      <c r="E128" s="333">
        <v>211</v>
      </c>
      <c r="F128" s="333">
        <v>129</v>
      </c>
      <c r="G128" s="333">
        <v>266</v>
      </c>
      <c r="H128" s="333">
        <v>236</v>
      </c>
      <c r="I128" s="333">
        <v>56</v>
      </c>
      <c r="J128" s="333">
        <v>46</v>
      </c>
      <c r="K128" s="333">
        <v>101</v>
      </c>
      <c r="L128" s="333">
        <v>185</v>
      </c>
      <c r="M128" s="333">
        <v>130</v>
      </c>
      <c r="N128" s="333">
        <v>140</v>
      </c>
      <c r="O128" s="362">
        <f>SUM(C128:N128)</f>
        <v>2097</v>
      </c>
      <c r="P128" s="352"/>
      <c r="V128" s="349"/>
    </row>
    <row r="129" spans="1:22" x14ac:dyDescent="0.35">
      <c r="A129" s="363"/>
      <c r="B129" s="275" t="s">
        <v>868</v>
      </c>
      <c r="C129" s="276">
        <v>4</v>
      </c>
      <c r="D129" s="333">
        <v>10</v>
      </c>
      <c r="E129" s="333">
        <v>2</v>
      </c>
      <c r="F129" s="333">
        <v>11</v>
      </c>
      <c r="G129" s="333">
        <v>22</v>
      </c>
      <c r="H129" s="333">
        <v>11</v>
      </c>
      <c r="I129" s="333">
        <v>20</v>
      </c>
      <c r="J129" s="333">
        <v>14</v>
      </c>
      <c r="K129" s="333">
        <v>8</v>
      </c>
      <c r="L129" s="333">
        <v>8</v>
      </c>
      <c r="M129" s="333">
        <v>20</v>
      </c>
      <c r="N129" s="333">
        <v>50</v>
      </c>
      <c r="O129" s="362">
        <f t="shared" ref="O129:O131" si="10">SUM(C129:N129)</f>
        <v>180</v>
      </c>
      <c r="P129" s="352"/>
      <c r="V129" s="349"/>
    </row>
    <row r="130" spans="1:22" x14ac:dyDescent="0.35">
      <c r="A130" s="361" t="s">
        <v>864</v>
      </c>
      <c r="B130" s="275" t="s">
        <v>867</v>
      </c>
      <c r="C130" s="276">
        <v>21</v>
      </c>
      <c r="D130" s="333">
        <v>13</v>
      </c>
      <c r="E130" s="333">
        <v>71</v>
      </c>
      <c r="F130" s="333">
        <v>69</v>
      </c>
      <c r="G130" s="333">
        <v>53</v>
      </c>
      <c r="H130" s="333">
        <v>15</v>
      </c>
      <c r="I130" s="333">
        <v>23</v>
      </c>
      <c r="J130" s="333">
        <v>49</v>
      </c>
      <c r="K130" s="333">
        <v>48</v>
      </c>
      <c r="L130" s="333">
        <v>972</v>
      </c>
      <c r="M130" s="333">
        <v>902</v>
      </c>
      <c r="N130" s="333">
        <v>476</v>
      </c>
      <c r="O130" s="362">
        <f t="shared" si="10"/>
        <v>2712</v>
      </c>
      <c r="P130" s="352"/>
      <c r="V130" s="349"/>
    </row>
    <row r="131" spans="1:22" x14ac:dyDescent="0.35">
      <c r="A131" s="363"/>
      <c r="B131" s="275" t="s">
        <v>868</v>
      </c>
      <c r="C131" s="276">
        <v>1</v>
      </c>
      <c r="D131" s="333">
        <v>3</v>
      </c>
      <c r="E131" s="333">
        <v>15</v>
      </c>
      <c r="F131" s="333">
        <v>9</v>
      </c>
      <c r="G131" s="333">
        <v>5</v>
      </c>
      <c r="H131" s="333">
        <v>17</v>
      </c>
      <c r="I131" s="333">
        <v>39</v>
      </c>
      <c r="J131" s="333">
        <v>42</v>
      </c>
      <c r="K131" s="333">
        <v>38</v>
      </c>
      <c r="L131" s="333">
        <v>44</v>
      </c>
      <c r="M131" s="333">
        <v>19</v>
      </c>
      <c r="N131" s="333">
        <v>13</v>
      </c>
      <c r="O131" s="362">
        <f t="shared" si="10"/>
        <v>245</v>
      </c>
      <c r="P131" s="352"/>
      <c r="V131" s="349"/>
    </row>
    <row r="132" spans="1:22" x14ac:dyDescent="0.35">
      <c r="B132" s="352"/>
      <c r="C132" s="352"/>
      <c r="D132" s="352"/>
      <c r="E132" s="352"/>
      <c r="F132" s="352"/>
      <c r="G132" s="352"/>
      <c r="H132" s="352"/>
      <c r="I132" s="352"/>
      <c r="J132" s="352"/>
      <c r="K132" s="352"/>
      <c r="L132" s="352"/>
      <c r="M132" s="352"/>
      <c r="V132" s="349"/>
    </row>
    <row r="133" spans="1:22" ht="15" thickBot="1" x14ac:dyDescent="0.4">
      <c r="A133" s="364"/>
      <c r="B133" s="364"/>
      <c r="C133" s="364"/>
      <c r="D133" s="364"/>
      <c r="E133" s="364"/>
      <c r="F133" s="364"/>
      <c r="G133" s="364"/>
      <c r="H133" s="364"/>
      <c r="I133" s="364"/>
      <c r="J133" s="364"/>
      <c r="K133" s="364"/>
      <c r="L133" s="364"/>
      <c r="M133" s="364"/>
      <c r="N133" s="364"/>
      <c r="O133" s="364"/>
      <c r="P133" s="364"/>
      <c r="Q133" s="364"/>
      <c r="R133" s="364"/>
      <c r="S133" s="364"/>
      <c r="T133" s="364"/>
      <c r="U133" s="364"/>
      <c r="V133" s="365"/>
    </row>
    <row r="134" spans="1:22" x14ac:dyDescent="0.35">
      <c r="B134" s="366"/>
      <c r="C134" s="366"/>
      <c r="D134" s="366"/>
      <c r="E134" s="366"/>
      <c r="F134" s="366"/>
      <c r="G134" s="366"/>
      <c r="H134" s="366"/>
      <c r="I134" s="366"/>
      <c r="J134" s="366"/>
      <c r="K134" s="366"/>
      <c r="L134" s="366"/>
      <c r="M134" s="366"/>
      <c r="P134" s="366"/>
    </row>
    <row r="135" spans="1:22" x14ac:dyDescent="0.35">
      <c r="A135" s="321"/>
      <c r="B135" s="321"/>
      <c r="C135" s="321"/>
      <c r="D135" s="321"/>
      <c r="E135" s="321"/>
      <c r="F135" s="321"/>
      <c r="G135" s="321"/>
      <c r="H135" s="321"/>
      <c r="I135" s="321"/>
      <c r="J135" s="321"/>
      <c r="K135" s="321"/>
      <c r="L135" s="321"/>
      <c r="M135" s="321"/>
      <c r="N135" s="321"/>
    </row>
    <row r="136" spans="1:22" x14ac:dyDescent="0.35">
      <c r="A136" s="367"/>
      <c r="B136" s="367"/>
      <c r="C136" s="368"/>
      <c r="D136" s="366"/>
      <c r="E136" s="366"/>
      <c r="F136" s="366"/>
      <c r="G136" s="366"/>
      <c r="H136" s="366"/>
      <c r="I136" s="366"/>
      <c r="J136" s="366"/>
      <c r="K136" s="366"/>
      <c r="L136" s="366"/>
      <c r="M136" s="352"/>
      <c r="P136" s="366"/>
    </row>
    <row r="137" spans="1:22" x14ac:dyDescent="0.35">
      <c r="A137" s="369"/>
      <c r="B137" s="369"/>
      <c r="C137" s="369"/>
      <c r="D137" s="366"/>
      <c r="E137" s="366"/>
      <c r="F137" s="366"/>
      <c r="G137" s="366"/>
      <c r="H137" s="352"/>
      <c r="I137" s="352"/>
    </row>
    <row r="138" spans="1:22" x14ac:dyDescent="0.35">
      <c r="A138" s="369"/>
      <c r="B138" s="369"/>
      <c r="C138" s="369"/>
      <c r="D138" s="352"/>
      <c r="E138" s="366"/>
      <c r="F138" s="352"/>
    </row>
    <row r="139" spans="1:22" x14ac:dyDescent="0.35">
      <c r="A139" s="369"/>
      <c r="B139" s="369"/>
      <c r="C139" s="369"/>
    </row>
    <row r="140" spans="1:22" x14ac:dyDescent="0.35">
      <c r="A140" s="369"/>
      <c r="B140" s="369"/>
      <c r="C140" s="369"/>
    </row>
  </sheetData>
  <mergeCells count="46">
    <mergeCell ref="A128:A129"/>
    <mergeCell ref="A130:A131"/>
    <mergeCell ref="A135:N135"/>
    <mergeCell ref="A83:N83"/>
    <mergeCell ref="A98:V98"/>
    <mergeCell ref="A100:N100"/>
    <mergeCell ref="A106:N106"/>
    <mergeCell ref="A112:N112"/>
    <mergeCell ref="A126:A127"/>
    <mergeCell ref="H31:I31"/>
    <mergeCell ref="A33:V33"/>
    <mergeCell ref="A36:E36"/>
    <mergeCell ref="A64:V64"/>
    <mergeCell ref="A66:N66"/>
    <mergeCell ref="A81:V81"/>
    <mergeCell ref="H28:I28"/>
    <mergeCell ref="N28:O28"/>
    <mergeCell ref="H29:I29"/>
    <mergeCell ref="N29:O29"/>
    <mergeCell ref="H30:I30"/>
    <mergeCell ref="N30:O30"/>
    <mergeCell ref="A18:F18"/>
    <mergeCell ref="I18:V18"/>
    <mergeCell ref="A25:V25"/>
    <mergeCell ref="A27:E27"/>
    <mergeCell ref="H27:L27"/>
    <mergeCell ref="N27:R27"/>
    <mergeCell ref="G10:H10"/>
    <mergeCell ref="M10:N10"/>
    <mergeCell ref="G11:H11"/>
    <mergeCell ref="M11:N11"/>
    <mergeCell ref="M12:N12"/>
    <mergeCell ref="A16:V16"/>
    <mergeCell ref="A4:V4"/>
    <mergeCell ref="A6:V6"/>
    <mergeCell ref="A8:D8"/>
    <mergeCell ref="G8:K8"/>
    <mergeCell ref="M8:Q8"/>
    <mergeCell ref="G9:H9"/>
    <mergeCell ref="M9:N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35D1A-352F-4B0B-9CC4-3DDFC4561697}">
  <dimension ref="A1:BW52"/>
  <sheetViews>
    <sheetView showGridLines="0" topLeftCell="A19" zoomScale="70" zoomScaleNormal="70" workbookViewId="0">
      <pane xSplit="1" topLeftCell="BC1" activePane="topRight" state="frozen"/>
      <selection pane="topRight" activeCell="BD50" sqref="BD50:BW55"/>
    </sheetView>
  </sheetViews>
  <sheetFormatPr defaultColWidth="9.1796875" defaultRowHeight="15.5" x14ac:dyDescent="0.35"/>
  <cols>
    <col min="1" max="1" width="71.1796875" style="109" customWidth="1"/>
    <col min="2" max="2" width="7.453125" style="109" bestFit="1" customWidth="1"/>
    <col min="3" max="4" width="7.81640625" style="109" bestFit="1" customWidth="1"/>
    <col min="5" max="5" width="7.453125" style="109" bestFit="1" customWidth="1"/>
    <col min="6" max="6" width="8.1796875" style="109" bestFit="1" customWidth="1"/>
    <col min="7" max="9" width="7.81640625" style="109" bestFit="1" customWidth="1"/>
    <col min="10" max="12" width="7.453125" style="109" bestFit="1" customWidth="1"/>
    <col min="13" max="15" width="7.81640625" style="109" bestFit="1" customWidth="1"/>
    <col min="16" max="16" width="8.453125" style="109" customWidth="1"/>
    <col min="17" max="17" width="8.54296875" style="109" customWidth="1"/>
    <col min="18" max="18" width="7.453125" style="109" customWidth="1"/>
    <col min="19" max="19" width="8.1796875" style="109" customWidth="1"/>
    <col min="20" max="22" width="7.81640625" style="109" bestFit="1" customWidth="1"/>
    <col min="23" max="25" width="8.1796875" style="109" bestFit="1" customWidth="1"/>
    <col min="26" max="26" width="7.81640625" style="109" bestFit="1" customWidth="1"/>
    <col min="27" max="28" width="8.1796875" style="109" bestFit="1" customWidth="1"/>
    <col min="29" max="55" width="9.1796875" style="109"/>
    <col min="56" max="56" width="9.81640625" style="109" customWidth="1"/>
    <col min="57" max="16384" width="9.1796875" style="109"/>
  </cols>
  <sheetData>
    <row r="1" spans="1:75" x14ac:dyDescent="0.35">
      <c r="A1" s="370" t="s">
        <v>869</v>
      </c>
      <c r="B1" s="370"/>
      <c r="C1" s="370"/>
      <c r="D1" s="370"/>
      <c r="E1" s="370"/>
      <c r="F1" s="370"/>
      <c r="G1" s="370"/>
      <c r="H1" s="370"/>
      <c r="I1" s="370"/>
      <c r="J1" s="370"/>
      <c r="K1" s="370"/>
      <c r="L1" s="370"/>
      <c r="M1" s="370"/>
      <c r="N1" s="370"/>
      <c r="O1" s="370"/>
      <c r="P1" s="370"/>
      <c r="Q1" s="370"/>
      <c r="R1" s="370"/>
      <c r="S1" s="370"/>
      <c r="T1" s="370"/>
      <c r="U1" s="370"/>
      <c r="V1" s="370"/>
      <c r="W1" s="370"/>
      <c r="X1" s="370"/>
      <c r="Y1" s="370"/>
      <c r="Z1" s="370"/>
      <c r="AA1" s="370"/>
    </row>
    <row r="2" spans="1:75" x14ac:dyDescent="0.35">
      <c r="A2" s="370"/>
    </row>
    <row r="3" spans="1:75" x14ac:dyDescent="0.35">
      <c r="A3" s="370"/>
    </row>
    <row r="4" spans="1:75" x14ac:dyDescent="0.35">
      <c r="A4" s="371" t="s">
        <v>870</v>
      </c>
      <c r="B4" s="372">
        <v>2020</v>
      </c>
      <c r="C4" s="373"/>
      <c r="D4" s="373"/>
      <c r="E4" s="373"/>
      <c r="F4" s="373"/>
      <c r="G4" s="373"/>
      <c r="H4" s="373"/>
      <c r="I4" s="373"/>
      <c r="J4" s="373"/>
      <c r="K4" s="373"/>
      <c r="L4" s="373"/>
      <c r="M4" s="374"/>
      <c r="N4" s="375">
        <v>2021</v>
      </c>
      <c r="O4" s="376"/>
      <c r="P4" s="376"/>
      <c r="Q4" s="376"/>
      <c r="R4" s="376"/>
      <c r="S4" s="376"/>
      <c r="T4" s="376"/>
      <c r="U4" s="376"/>
      <c r="V4" s="376"/>
      <c r="W4" s="376"/>
      <c r="X4" s="376"/>
      <c r="Y4" s="376"/>
      <c r="Z4" s="376"/>
      <c r="AA4" s="376"/>
      <c r="AB4" s="376"/>
      <c r="AC4" s="376"/>
      <c r="AD4" s="376"/>
      <c r="AE4" s="376"/>
      <c r="AF4" s="376"/>
      <c r="AG4" s="376"/>
      <c r="AH4" s="376"/>
      <c r="AI4" s="376"/>
      <c r="AJ4" s="376"/>
      <c r="AK4" s="377"/>
      <c r="AL4" s="378">
        <v>2022</v>
      </c>
      <c r="AM4" s="379"/>
      <c r="AN4" s="379"/>
      <c r="AO4" s="379"/>
      <c r="AP4" s="379"/>
      <c r="AQ4" s="379"/>
      <c r="AR4" s="379"/>
      <c r="AS4" s="379"/>
      <c r="AT4" s="379"/>
      <c r="AU4" s="379"/>
      <c r="AV4" s="379"/>
      <c r="AW4" s="379"/>
      <c r="AX4" s="379"/>
      <c r="AY4" s="379"/>
      <c r="AZ4" s="379"/>
      <c r="BA4" s="379"/>
      <c r="BB4" s="379"/>
      <c r="BC4" s="379"/>
      <c r="BD4" s="379"/>
      <c r="BE4" s="379"/>
      <c r="BF4" s="379"/>
      <c r="BG4" s="379"/>
      <c r="BH4" s="379"/>
      <c r="BI4" s="379"/>
      <c r="BJ4" s="380">
        <v>2023</v>
      </c>
      <c r="BK4" s="381"/>
      <c r="BL4" s="381"/>
      <c r="BM4" s="381"/>
      <c r="BN4" s="381"/>
      <c r="BO4" s="381"/>
      <c r="BP4" s="381"/>
      <c r="BQ4" s="381"/>
      <c r="BR4" s="381"/>
      <c r="BS4" s="381"/>
      <c r="BT4" s="381"/>
      <c r="BU4" s="381"/>
      <c r="BV4" s="381"/>
      <c r="BW4" s="382"/>
    </row>
    <row r="5" spans="1:75" x14ac:dyDescent="0.35">
      <c r="A5" s="371"/>
      <c r="B5" s="383" t="s">
        <v>871</v>
      </c>
      <c r="C5" s="384"/>
      <c r="D5" s="383" t="s">
        <v>872</v>
      </c>
      <c r="E5" s="384"/>
      <c r="F5" s="383" t="s">
        <v>873</v>
      </c>
      <c r="G5" s="384"/>
      <c r="H5" s="383" t="s">
        <v>874</v>
      </c>
      <c r="I5" s="384"/>
      <c r="J5" s="383" t="s">
        <v>875</v>
      </c>
      <c r="K5" s="384"/>
      <c r="L5" s="383" t="s">
        <v>876</v>
      </c>
      <c r="M5" s="384"/>
      <c r="N5" s="385" t="s">
        <v>877</v>
      </c>
      <c r="O5" s="386"/>
      <c r="P5" s="385" t="s">
        <v>878</v>
      </c>
      <c r="Q5" s="386"/>
      <c r="R5" s="385" t="s">
        <v>879</v>
      </c>
      <c r="S5" s="386"/>
      <c r="T5" s="385" t="s">
        <v>880</v>
      </c>
      <c r="U5" s="386"/>
      <c r="V5" s="385" t="s">
        <v>830</v>
      </c>
      <c r="W5" s="386"/>
      <c r="X5" s="385" t="s">
        <v>881</v>
      </c>
      <c r="Y5" s="386"/>
      <c r="Z5" s="385" t="s">
        <v>871</v>
      </c>
      <c r="AA5" s="386"/>
      <c r="AB5" s="385" t="s">
        <v>872</v>
      </c>
      <c r="AC5" s="386"/>
      <c r="AD5" s="385" t="s">
        <v>873</v>
      </c>
      <c r="AE5" s="386"/>
      <c r="AF5" s="385" t="s">
        <v>874</v>
      </c>
      <c r="AG5" s="386"/>
      <c r="AH5" s="385" t="s">
        <v>875</v>
      </c>
      <c r="AI5" s="386"/>
      <c r="AJ5" s="385" t="s">
        <v>876</v>
      </c>
      <c r="AK5" s="386"/>
      <c r="AL5" s="387" t="s">
        <v>877</v>
      </c>
      <c r="AM5" s="388"/>
      <c r="AN5" s="387" t="s">
        <v>878</v>
      </c>
      <c r="AO5" s="388"/>
      <c r="AP5" s="387" t="s">
        <v>879</v>
      </c>
      <c r="AQ5" s="388"/>
      <c r="AR5" s="387" t="s">
        <v>880</v>
      </c>
      <c r="AS5" s="388"/>
      <c r="AT5" s="387" t="s">
        <v>830</v>
      </c>
      <c r="AU5" s="388"/>
      <c r="AV5" s="387" t="s">
        <v>881</v>
      </c>
      <c r="AW5" s="388"/>
      <c r="AX5" s="387" t="s">
        <v>871</v>
      </c>
      <c r="AY5" s="388"/>
      <c r="AZ5" s="387" t="s">
        <v>872</v>
      </c>
      <c r="BA5" s="388"/>
      <c r="BB5" s="387" t="s">
        <v>873</v>
      </c>
      <c r="BC5" s="388"/>
      <c r="BD5" s="389" t="s">
        <v>874</v>
      </c>
      <c r="BE5" s="390"/>
      <c r="BF5" s="389" t="s">
        <v>875</v>
      </c>
      <c r="BG5" s="390"/>
      <c r="BH5" s="389" t="s">
        <v>876</v>
      </c>
      <c r="BI5" s="390"/>
      <c r="BJ5" s="391" t="s">
        <v>877</v>
      </c>
      <c r="BK5" s="392"/>
      <c r="BL5" s="391" t="s">
        <v>878</v>
      </c>
      <c r="BM5" s="392"/>
      <c r="BN5" s="391" t="s">
        <v>879</v>
      </c>
      <c r="BO5" s="392"/>
      <c r="BP5" s="391" t="s">
        <v>880</v>
      </c>
      <c r="BQ5" s="392"/>
      <c r="BR5" s="391" t="s">
        <v>830</v>
      </c>
      <c r="BS5" s="392"/>
      <c r="BT5" s="391" t="s">
        <v>881</v>
      </c>
      <c r="BU5" s="392"/>
      <c r="BV5" s="391" t="s">
        <v>871</v>
      </c>
      <c r="BW5" s="392"/>
    </row>
    <row r="6" spans="1:75" x14ac:dyDescent="0.35">
      <c r="A6" s="371"/>
      <c r="B6" s="393" t="s">
        <v>882</v>
      </c>
      <c r="C6" s="393" t="s">
        <v>883</v>
      </c>
      <c r="D6" s="393" t="s">
        <v>882</v>
      </c>
      <c r="E6" s="393" t="s">
        <v>883</v>
      </c>
      <c r="F6" s="393" t="s">
        <v>882</v>
      </c>
      <c r="G6" s="393" t="s">
        <v>883</v>
      </c>
      <c r="H6" s="393" t="s">
        <v>882</v>
      </c>
      <c r="I6" s="393" t="s">
        <v>883</v>
      </c>
      <c r="J6" s="393" t="s">
        <v>882</v>
      </c>
      <c r="K6" s="393" t="s">
        <v>883</v>
      </c>
      <c r="L6" s="393" t="s">
        <v>882</v>
      </c>
      <c r="M6" s="393" t="s">
        <v>883</v>
      </c>
      <c r="N6" s="394" t="s">
        <v>882</v>
      </c>
      <c r="O6" s="394" t="s">
        <v>883</v>
      </c>
      <c r="P6" s="394" t="s">
        <v>882</v>
      </c>
      <c r="Q6" s="394" t="s">
        <v>883</v>
      </c>
      <c r="R6" s="394" t="s">
        <v>882</v>
      </c>
      <c r="S6" s="394" t="s">
        <v>883</v>
      </c>
      <c r="T6" s="394" t="s">
        <v>882</v>
      </c>
      <c r="U6" s="394" t="s">
        <v>883</v>
      </c>
      <c r="V6" s="394" t="s">
        <v>882</v>
      </c>
      <c r="W6" s="394" t="s">
        <v>883</v>
      </c>
      <c r="X6" s="394" t="s">
        <v>882</v>
      </c>
      <c r="Y6" s="394" t="s">
        <v>883</v>
      </c>
      <c r="Z6" s="394" t="s">
        <v>882</v>
      </c>
      <c r="AA6" s="394" t="s">
        <v>883</v>
      </c>
      <c r="AB6" s="394" t="s">
        <v>882</v>
      </c>
      <c r="AC6" s="394" t="s">
        <v>883</v>
      </c>
      <c r="AD6" s="394" t="s">
        <v>882</v>
      </c>
      <c r="AE6" s="394" t="s">
        <v>883</v>
      </c>
      <c r="AF6" s="394" t="s">
        <v>882</v>
      </c>
      <c r="AG6" s="394" t="s">
        <v>883</v>
      </c>
      <c r="AH6" s="394" t="s">
        <v>882</v>
      </c>
      <c r="AI6" s="394" t="s">
        <v>883</v>
      </c>
      <c r="AJ6" s="394" t="s">
        <v>882</v>
      </c>
      <c r="AK6" s="394" t="s">
        <v>883</v>
      </c>
      <c r="AL6" s="395" t="s">
        <v>882</v>
      </c>
      <c r="AM6" s="395" t="s">
        <v>883</v>
      </c>
      <c r="AN6" s="395" t="s">
        <v>882</v>
      </c>
      <c r="AO6" s="395" t="s">
        <v>883</v>
      </c>
      <c r="AP6" s="395" t="s">
        <v>882</v>
      </c>
      <c r="AQ6" s="395" t="s">
        <v>883</v>
      </c>
      <c r="AR6" s="395" t="s">
        <v>882</v>
      </c>
      <c r="AS6" s="395" t="s">
        <v>883</v>
      </c>
      <c r="AT6" s="395" t="s">
        <v>884</v>
      </c>
      <c r="AU6" s="395" t="s">
        <v>883</v>
      </c>
      <c r="AV6" s="395" t="s">
        <v>884</v>
      </c>
      <c r="AW6" s="395" t="s">
        <v>883</v>
      </c>
      <c r="AX6" s="395" t="s">
        <v>882</v>
      </c>
      <c r="AY6" s="395" t="s">
        <v>883</v>
      </c>
      <c r="AZ6" s="395" t="s">
        <v>882</v>
      </c>
      <c r="BA6" s="395" t="s">
        <v>883</v>
      </c>
      <c r="BB6" s="395" t="s">
        <v>882</v>
      </c>
      <c r="BC6" s="395" t="s">
        <v>883</v>
      </c>
      <c r="BD6" s="395" t="s">
        <v>882</v>
      </c>
      <c r="BE6" s="395" t="s">
        <v>883</v>
      </c>
      <c r="BF6" s="395" t="s">
        <v>882</v>
      </c>
      <c r="BG6" s="395" t="s">
        <v>883</v>
      </c>
      <c r="BH6" s="395" t="s">
        <v>882</v>
      </c>
      <c r="BI6" s="395" t="s">
        <v>883</v>
      </c>
      <c r="BJ6" s="396" t="s">
        <v>882</v>
      </c>
      <c r="BK6" s="396" t="s">
        <v>883</v>
      </c>
      <c r="BL6" s="396" t="s">
        <v>882</v>
      </c>
      <c r="BM6" s="396" t="s">
        <v>883</v>
      </c>
      <c r="BN6" s="396" t="s">
        <v>882</v>
      </c>
      <c r="BO6" s="396" t="s">
        <v>883</v>
      </c>
      <c r="BP6" s="396" t="s">
        <v>882</v>
      </c>
      <c r="BQ6" s="396" t="s">
        <v>883</v>
      </c>
      <c r="BR6" s="396" t="s">
        <v>882</v>
      </c>
      <c r="BS6" s="396" t="s">
        <v>883</v>
      </c>
      <c r="BT6" s="396" t="s">
        <v>882</v>
      </c>
      <c r="BU6" s="396" t="s">
        <v>883</v>
      </c>
      <c r="BV6" s="396" t="s">
        <v>882</v>
      </c>
      <c r="BW6" s="396" t="s">
        <v>883</v>
      </c>
    </row>
    <row r="7" spans="1:75" x14ac:dyDescent="0.35">
      <c r="A7" s="397" t="s">
        <v>885</v>
      </c>
      <c r="B7" s="398">
        <v>166.45621</v>
      </c>
      <c r="C7" s="398">
        <v>166.60888</v>
      </c>
      <c r="D7" s="398">
        <v>166.07884000000001</v>
      </c>
      <c r="E7" s="398">
        <v>163.90737999999999</v>
      </c>
      <c r="F7" s="398">
        <v>162.40288000000001</v>
      </c>
      <c r="G7" s="398">
        <v>156.58816999999999</v>
      </c>
      <c r="H7" s="398">
        <v>155.78474</v>
      </c>
      <c r="I7" s="398">
        <v>156.10682</v>
      </c>
      <c r="J7" s="398">
        <v>154.09211999999999</v>
      </c>
      <c r="K7" s="398">
        <v>148.91552999999999</v>
      </c>
      <c r="L7" s="398">
        <v>140.98845</v>
      </c>
      <c r="M7" s="398">
        <v>143.2731</v>
      </c>
      <c r="N7" s="399">
        <v>144.33805000000001</v>
      </c>
      <c r="O7" s="399">
        <v>142.70872</v>
      </c>
      <c r="P7" s="399">
        <v>143.90504999999999</v>
      </c>
      <c r="Q7" s="399">
        <v>142.70633000000001</v>
      </c>
      <c r="R7" s="399">
        <v>128.1009</v>
      </c>
      <c r="S7" s="399">
        <v>111.64449999999999</v>
      </c>
      <c r="T7" s="399">
        <v>92.941900000000004</v>
      </c>
      <c r="U7" s="399">
        <v>76.255539999999996</v>
      </c>
      <c r="V7" s="399">
        <v>65.216229999999996</v>
      </c>
      <c r="W7" s="399">
        <v>63.734160000000003</v>
      </c>
      <c r="X7" s="399">
        <v>59.766379999999998</v>
      </c>
      <c r="Y7" s="399">
        <v>60.389389999999999</v>
      </c>
      <c r="Z7" s="399">
        <v>58.88015</v>
      </c>
      <c r="AA7" s="399">
        <v>61.948590000000003</v>
      </c>
      <c r="AB7" s="399">
        <v>57.586829999999999</v>
      </c>
      <c r="AC7" s="399">
        <v>61.311149999999998</v>
      </c>
      <c r="AD7" s="399">
        <v>64.787239999999997</v>
      </c>
      <c r="AE7" s="399">
        <v>64.646240000000006</v>
      </c>
      <c r="AF7" s="399">
        <v>44.154554401010898</v>
      </c>
      <c r="AG7" s="399">
        <v>44.824032582755201</v>
      </c>
      <c r="AH7" s="399">
        <v>45.275060081533901</v>
      </c>
      <c r="AI7" s="399">
        <v>47.455098767350698</v>
      </c>
      <c r="AJ7" s="399">
        <v>42.9106217903486</v>
      </c>
      <c r="AK7" s="399">
        <v>42.100637807385702</v>
      </c>
      <c r="AL7" s="399">
        <v>45.180865929946201</v>
      </c>
      <c r="AM7" s="399">
        <v>43.264011174744297</v>
      </c>
      <c r="AN7" s="399">
        <v>44.783241272557802</v>
      </c>
      <c r="AO7" s="399">
        <v>44.825933267184297</v>
      </c>
      <c r="AP7" s="399">
        <v>38.050886408754501</v>
      </c>
      <c r="AQ7" s="399">
        <v>37.614841619556103</v>
      </c>
      <c r="AR7" s="399">
        <v>39.802419240077597</v>
      </c>
      <c r="AS7" s="399">
        <v>36.116219323386296</v>
      </c>
      <c r="AT7" s="399">
        <v>36.954498202469601</v>
      </c>
      <c r="AU7" s="399">
        <v>36.475766763157701</v>
      </c>
      <c r="AV7" s="399">
        <v>40.699771629606701</v>
      </c>
      <c r="AW7" s="399">
        <v>42.644444494601103</v>
      </c>
      <c r="AX7" s="399">
        <v>45.388587662147302</v>
      </c>
      <c r="AY7" s="399">
        <v>45.977150018795903</v>
      </c>
      <c r="AZ7" s="399">
        <v>44.364639771571298</v>
      </c>
      <c r="BA7" s="399">
        <v>43.038809706464498</v>
      </c>
      <c r="BB7" s="399">
        <v>47.193868789853397</v>
      </c>
      <c r="BC7" s="399">
        <v>47.0747471094476</v>
      </c>
      <c r="BD7" s="400">
        <v>45.418217656646803</v>
      </c>
      <c r="BE7" s="400">
        <v>45.496709158930301</v>
      </c>
      <c r="BF7" s="400">
        <v>46.966729441305702</v>
      </c>
      <c r="BG7" s="400">
        <v>51.159348519863499</v>
      </c>
      <c r="BH7" s="400">
        <v>55.717432737910499</v>
      </c>
      <c r="BI7" s="400">
        <v>56.232791744428603</v>
      </c>
      <c r="BJ7" s="399">
        <v>49.867513238393897</v>
      </c>
      <c r="BK7" s="399">
        <v>43.499783399757398</v>
      </c>
      <c r="BL7" s="399">
        <v>42.746677672307101</v>
      </c>
      <c r="BM7" s="399">
        <v>42.655717712102103</v>
      </c>
      <c r="BN7" s="399">
        <v>42.864302425809598</v>
      </c>
      <c r="BO7" s="399">
        <v>45.156285292329102</v>
      </c>
      <c r="BP7" s="399">
        <v>48.330013767783399</v>
      </c>
      <c r="BQ7" s="399">
        <v>50.065909318386502</v>
      </c>
      <c r="BR7" s="399">
        <v>43.080870203781899</v>
      </c>
      <c r="BS7" s="399">
        <v>35.363538179069003</v>
      </c>
      <c r="BT7" s="399">
        <v>37.922400583728603</v>
      </c>
      <c r="BU7" s="399">
        <v>39.1151495186853</v>
      </c>
      <c r="BV7" s="399">
        <v>41.982402957486102</v>
      </c>
      <c r="BW7" s="399">
        <v>42.833296759564</v>
      </c>
    </row>
    <row r="8" spans="1:75" x14ac:dyDescent="0.35">
      <c r="A8" s="397" t="s">
        <v>886</v>
      </c>
      <c r="B8" s="398">
        <v>83.423079999999999</v>
      </c>
      <c r="C8" s="398">
        <v>92.953590000000005</v>
      </c>
      <c r="D8" s="398">
        <v>128.72662</v>
      </c>
      <c r="E8" s="398">
        <v>116.94904</v>
      </c>
      <c r="F8" s="398">
        <v>137.77778000000001</v>
      </c>
      <c r="G8" s="398">
        <v>63.13308</v>
      </c>
      <c r="H8" s="398">
        <v>60.2</v>
      </c>
      <c r="I8" s="398">
        <v>73.017650000000003</v>
      </c>
      <c r="J8" s="398">
        <v>66.228070000000002</v>
      </c>
      <c r="K8" s="398">
        <v>54.49785</v>
      </c>
      <c r="L8" s="398">
        <v>65.342860000000002</v>
      </c>
      <c r="M8" s="398">
        <v>33.012549999999997</v>
      </c>
      <c r="N8" s="399">
        <v>41.149430000000002</v>
      </c>
      <c r="O8" s="399">
        <v>16.395389999999999</v>
      </c>
      <c r="P8" s="399">
        <v>12.27163</v>
      </c>
      <c r="Q8" s="399">
        <v>13.5214</v>
      </c>
      <c r="R8" s="399">
        <v>3.4177</v>
      </c>
      <c r="S8" s="399">
        <v>4.7975500000000002</v>
      </c>
      <c r="T8" s="399">
        <v>7.6909400000000003</v>
      </c>
      <c r="U8" s="399">
        <v>4.40313</v>
      </c>
      <c r="V8" s="399">
        <v>5.7128100000000002</v>
      </c>
      <c r="W8" s="399">
        <v>4.3956</v>
      </c>
      <c r="X8" s="399">
        <v>5.35121</v>
      </c>
      <c r="Y8" s="399">
        <v>4.3433200000000003</v>
      </c>
      <c r="Z8" s="399">
        <v>4.0528599999999999</v>
      </c>
      <c r="AA8" s="399">
        <v>5.9111700000000003</v>
      </c>
      <c r="AB8" s="399">
        <v>4.9472800000000001</v>
      </c>
      <c r="AC8" s="399">
        <v>2.9433500000000001</v>
      </c>
      <c r="AD8" s="399">
        <v>2.59226</v>
      </c>
      <c r="AE8" s="399">
        <v>2.8071100000000002</v>
      </c>
      <c r="AF8" s="399">
        <v>3.6378281373111698</v>
      </c>
      <c r="AG8" s="399">
        <v>1.8878057980334599</v>
      </c>
      <c r="AH8" s="399">
        <v>1.9686303291812399</v>
      </c>
      <c r="AI8" s="399">
        <v>1.46399768039324</v>
      </c>
      <c r="AJ8" s="399">
        <v>1.5154991448716</v>
      </c>
      <c r="AK8" s="399">
        <v>2.8028270609341899</v>
      </c>
      <c r="AL8" s="399">
        <v>3.6791555733016001</v>
      </c>
      <c r="AM8" s="399">
        <v>5.4827323717945502</v>
      </c>
      <c r="AN8" s="399">
        <v>3.5738236961479601</v>
      </c>
      <c r="AO8" s="399">
        <v>3.7543745275898002</v>
      </c>
      <c r="AP8" s="399">
        <v>2.4237222222230002</v>
      </c>
      <c r="AQ8" s="399">
        <v>0</v>
      </c>
      <c r="AR8" s="399">
        <v>0</v>
      </c>
      <c r="AS8" s="399">
        <v>0</v>
      </c>
      <c r="AT8" s="399">
        <v>0</v>
      </c>
      <c r="AU8" s="399">
        <v>0</v>
      </c>
      <c r="AV8" s="399">
        <v>0</v>
      </c>
      <c r="AW8" s="399">
        <v>0</v>
      </c>
      <c r="AX8" s="399">
        <v>0</v>
      </c>
      <c r="AY8" s="399">
        <v>0</v>
      </c>
      <c r="AZ8" s="399">
        <v>0</v>
      </c>
      <c r="BA8" s="399">
        <v>0</v>
      </c>
      <c r="BB8" s="399">
        <v>0</v>
      </c>
      <c r="BC8" s="399">
        <v>0</v>
      </c>
      <c r="BD8" s="399">
        <v>0</v>
      </c>
      <c r="BE8" s="399">
        <v>0</v>
      </c>
      <c r="BF8" s="399">
        <v>0</v>
      </c>
      <c r="BG8" s="399">
        <v>0</v>
      </c>
      <c r="BH8" s="399">
        <v>0</v>
      </c>
      <c r="BI8" s="399">
        <v>0</v>
      </c>
      <c r="BJ8" s="399">
        <v>0</v>
      </c>
      <c r="BK8" s="399">
        <v>0</v>
      </c>
      <c r="BL8" s="399">
        <v>0</v>
      </c>
      <c r="BM8" s="399">
        <v>0</v>
      </c>
      <c r="BN8" s="399">
        <v>0</v>
      </c>
      <c r="BO8" s="399">
        <v>0</v>
      </c>
      <c r="BP8" s="399">
        <v>0</v>
      </c>
      <c r="BQ8" s="399">
        <v>0</v>
      </c>
      <c r="BR8" s="399">
        <v>0</v>
      </c>
      <c r="BS8" s="399">
        <v>0</v>
      </c>
      <c r="BT8" s="399">
        <v>0</v>
      </c>
      <c r="BU8" s="399">
        <v>0</v>
      </c>
      <c r="BV8" s="399">
        <v>0</v>
      </c>
      <c r="BW8" s="399">
        <v>0</v>
      </c>
    </row>
    <row r="9" spans="1:75" x14ac:dyDescent="0.35">
      <c r="A9" s="397" t="s">
        <v>887</v>
      </c>
      <c r="B9" s="398">
        <v>287.27668999999997</v>
      </c>
      <c r="C9" s="398">
        <v>299.18414000000001</v>
      </c>
      <c r="D9" s="398">
        <v>303.41052000000002</v>
      </c>
      <c r="E9" s="398">
        <v>321.93230999999997</v>
      </c>
      <c r="F9" s="398">
        <v>334.91737000000001</v>
      </c>
      <c r="G9" s="398">
        <v>346.06366000000003</v>
      </c>
      <c r="H9" s="398">
        <v>350.20936999999998</v>
      </c>
      <c r="I9" s="398">
        <v>359.56124999999997</v>
      </c>
      <c r="J9" s="398">
        <v>368.41888999999998</v>
      </c>
      <c r="K9" s="398">
        <v>366.08258000000001</v>
      </c>
      <c r="L9" s="398">
        <v>361.91541000000001</v>
      </c>
      <c r="M9" s="398">
        <v>359.04696999999999</v>
      </c>
      <c r="N9" s="399">
        <v>344.00698999999997</v>
      </c>
      <c r="O9" s="399">
        <v>341.17102</v>
      </c>
      <c r="P9" s="399">
        <v>321.68135000000001</v>
      </c>
      <c r="Q9" s="399">
        <v>290.20193</v>
      </c>
      <c r="R9" s="399">
        <v>231.52411000000001</v>
      </c>
      <c r="S9" s="399">
        <v>117.73972999999999</v>
      </c>
      <c r="T9" s="399">
        <v>87.502520000000004</v>
      </c>
      <c r="U9" s="399">
        <v>70.530349999999999</v>
      </c>
      <c r="V9" s="399">
        <v>66.206050000000005</v>
      </c>
      <c r="W9" s="399">
        <v>69.484939999999995</v>
      </c>
      <c r="X9" s="399">
        <v>72.395160000000004</v>
      </c>
      <c r="Y9" s="399">
        <v>72.542649999999995</v>
      </c>
      <c r="Z9" s="399">
        <v>74.830719999999999</v>
      </c>
      <c r="AA9" s="399">
        <v>75.550510000000003</v>
      </c>
      <c r="AB9" s="399">
        <v>79.833640000000003</v>
      </c>
      <c r="AC9" s="399">
        <v>77.329480000000004</v>
      </c>
      <c r="AD9" s="399">
        <v>82.778530000000003</v>
      </c>
      <c r="AE9" s="399">
        <v>78.386970000000005</v>
      </c>
      <c r="AF9" s="399">
        <v>59.823434446351598</v>
      </c>
      <c r="AG9" s="399">
        <v>60.863062630001998</v>
      </c>
      <c r="AH9" s="399">
        <v>57.651975203662197</v>
      </c>
      <c r="AI9" s="399">
        <v>59.838787453183102</v>
      </c>
      <c r="AJ9" s="399">
        <v>64.734013500849997</v>
      </c>
      <c r="AK9" s="399">
        <v>68.851337414515996</v>
      </c>
      <c r="AL9" s="399">
        <v>71.120745308523993</v>
      </c>
      <c r="AM9" s="399">
        <v>70.199213305390899</v>
      </c>
      <c r="AN9" s="399">
        <v>68.780505812107407</v>
      </c>
      <c r="AO9" s="399">
        <v>73.710562305166206</v>
      </c>
      <c r="AP9" s="399">
        <v>73.103892102133798</v>
      </c>
      <c r="AQ9" s="399">
        <v>79.141287123227599</v>
      </c>
      <c r="AR9" s="399">
        <v>76.454734484372395</v>
      </c>
      <c r="AS9" s="399">
        <v>77.253974251188197</v>
      </c>
      <c r="AT9" s="399">
        <v>81.896812731283205</v>
      </c>
      <c r="AU9" s="399">
        <v>82.168077149831305</v>
      </c>
      <c r="AV9" s="399">
        <v>67.085352950057</v>
      </c>
      <c r="AW9" s="399">
        <v>66.751348146526695</v>
      </c>
      <c r="AX9" s="399">
        <v>67.829326005942605</v>
      </c>
      <c r="AY9" s="399">
        <v>66.454162800747994</v>
      </c>
      <c r="AZ9" s="399">
        <v>64.966637289524897</v>
      </c>
      <c r="BA9" s="399">
        <v>66.038758137015606</v>
      </c>
      <c r="BB9" s="399">
        <v>65.737939343726495</v>
      </c>
      <c r="BC9" s="399">
        <v>65.534771700775593</v>
      </c>
      <c r="BD9" s="399">
        <v>72.558231346229704</v>
      </c>
      <c r="BE9" s="399">
        <v>69.856369541681701</v>
      </c>
      <c r="BF9" s="399">
        <v>65.327227569077905</v>
      </c>
      <c r="BG9" s="399">
        <v>67.919155354449501</v>
      </c>
      <c r="BH9" s="399">
        <v>62.793762575452703</v>
      </c>
      <c r="BI9" s="399">
        <v>70.627013177159597</v>
      </c>
      <c r="BJ9" s="399">
        <v>71.881140350877203</v>
      </c>
      <c r="BK9" s="399">
        <v>59.039934533551502</v>
      </c>
      <c r="BL9" s="399">
        <v>58.811807012286501</v>
      </c>
      <c r="BM9" s="399">
        <v>56.041282051282003</v>
      </c>
      <c r="BN9" s="399">
        <v>52.523578947368399</v>
      </c>
      <c r="BO9" s="399">
        <v>53.2611349762605</v>
      </c>
      <c r="BP9" s="399">
        <v>55.7621252741896</v>
      </c>
      <c r="BQ9" s="399">
        <v>61.320820098180803</v>
      </c>
      <c r="BR9" s="399">
        <v>62.6011042097999</v>
      </c>
      <c r="BS9" s="399">
        <v>53.531295067781898</v>
      </c>
      <c r="BT9" s="399">
        <v>51.3888888888889</v>
      </c>
      <c r="BU9" s="399">
        <v>55.093343158929002</v>
      </c>
      <c r="BV9" s="399">
        <v>56.132022471910098</v>
      </c>
      <c r="BW9" s="399">
        <v>61.393017456359097</v>
      </c>
    </row>
    <row r="10" spans="1:75" ht="16" thickBot="1" x14ac:dyDescent="0.4">
      <c r="A10" s="401" t="s">
        <v>888</v>
      </c>
      <c r="B10" s="402">
        <v>201.67815999999999</v>
      </c>
      <c r="C10" s="402">
        <v>174.51886999999999</v>
      </c>
      <c r="D10" s="402">
        <v>198.4898</v>
      </c>
      <c r="E10" s="402">
        <v>239.60975999999999</v>
      </c>
      <c r="F10" s="402">
        <v>296.81159000000002</v>
      </c>
      <c r="G10" s="402">
        <v>272.23077000000001</v>
      </c>
      <c r="H10" s="402">
        <v>186.91011</v>
      </c>
      <c r="I10" s="402">
        <v>177.17142999999999</v>
      </c>
      <c r="J10" s="402">
        <v>247.56863000000001</v>
      </c>
      <c r="K10" s="402">
        <v>147.31578999999999</v>
      </c>
      <c r="L10" s="402">
        <v>206.96666999999999</v>
      </c>
      <c r="M10" s="402">
        <v>46.453130000000002</v>
      </c>
      <c r="N10" s="403">
        <v>27.838709999999999</v>
      </c>
      <c r="O10" s="403">
        <v>13.11842</v>
      </c>
      <c r="P10" s="403">
        <v>22.243590000000001</v>
      </c>
      <c r="Q10" s="403">
        <v>23.435479999999998</v>
      </c>
      <c r="R10" s="403">
        <v>0</v>
      </c>
      <c r="S10" s="403">
        <v>0</v>
      </c>
      <c r="T10" s="403">
        <v>0</v>
      </c>
      <c r="U10" s="403">
        <v>0</v>
      </c>
      <c r="V10" s="403">
        <v>0</v>
      </c>
      <c r="W10" s="403">
        <v>0</v>
      </c>
      <c r="X10" s="403">
        <v>0</v>
      </c>
      <c r="Y10" s="403">
        <v>0</v>
      </c>
      <c r="Z10" s="403">
        <v>0</v>
      </c>
      <c r="AA10" s="403">
        <v>10</v>
      </c>
      <c r="AB10" s="403">
        <v>0</v>
      </c>
      <c r="AC10" s="403">
        <v>0</v>
      </c>
      <c r="AD10" s="403">
        <v>0</v>
      </c>
      <c r="AE10" s="403">
        <v>0</v>
      </c>
      <c r="AF10" s="403">
        <v>8.2493055555500003</v>
      </c>
      <c r="AG10" s="403">
        <v>0</v>
      </c>
      <c r="AH10" s="403">
        <v>0.85833333334999995</v>
      </c>
      <c r="AI10" s="403">
        <v>3.9953703703666701</v>
      </c>
      <c r="AJ10" s="403">
        <v>0</v>
      </c>
      <c r="AK10" s="403">
        <v>0</v>
      </c>
      <c r="AL10" s="403">
        <v>0</v>
      </c>
      <c r="AM10" s="403">
        <v>0</v>
      </c>
      <c r="AN10" s="403">
        <v>0</v>
      </c>
      <c r="AO10" s="403">
        <v>0</v>
      </c>
      <c r="AP10" s="403">
        <v>0</v>
      </c>
      <c r="AQ10" s="403">
        <v>0</v>
      </c>
      <c r="AR10" s="403">
        <v>0</v>
      </c>
      <c r="AS10" s="403">
        <v>0</v>
      </c>
      <c r="AT10" s="403">
        <v>0</v>
      </c>
      <c r="AU10" s="403">
        <v>0</v>
      </c>
      <c r="AV10" s="403">
        <v>0</v>
      </c>
      <c r="AW10" s="403">
        <v>0</v>
      </c>
      <c r="AX10" s="403">
        <v>0</v>
      </c>
      <c r="AY10" s="403">
        <v>0</v>
      </c>
      <c r="AZ10" s="403">
        <v>0</v>
      </c>
      <c r="BA10" s="403">
        <v>0</v>
      </c>
      <c r="BB10" s="403">
        <v>0</v>
      </c>
      <c r="BC10" s="403">
        <v>0</v>
      </c>
      <c r="BD10" s="403">
        <v>0</v>
      </c>
      <c r="BE10" s="403">
        <v>0</v>
      </c>
      <c r="BF10" s="403">
        <v>0</v>
      </c>
      <c r="BG10" s="403">
        <v>0</v>
      </c>
      <c r="BH10" s="403">
        <v>0</v>
      </c>
      <c r="BI10" s="403">
        <v>0</v>
      </c>
      <c r="BJ10" s="403">
        <v>0</v>
      </c>
      <c r="BK10" s="403">
        <v>0</v>
      </c>
      <c r="BL10" s="403">
        <v>0</v>
      </c>
      <c r="BM10" s="403">
        <v>0</v>
      </c>
      <c r="BN10" s="403">
        <v>0</v>
      </c>
      <c r="BO10" s="403">
        <v>0</v>
      </c>
      <c r="BP10" s="403">
        <v>0</v>
      </c>
      <c r="BQ10" s="403">
        <v>0</v>
      </c>
      <c r="BR10" s="403">
        <v>0</v>
      </c>
      <c r="BS10" s="403">
        <v>0</v>
      </c>
      <c r="BT10" s="403">
        <v>0</v>
      </c>
      <c r="BU10" s="403">
        <v>0</v>
      </c>
      <c r="BV10" s="403">
        <v>0</v>
      </c>
      <c r="BW10" s="403">
        <v>0</v>
      </c>
    </row>
    <row r="11" spans="1:75" x14ac:dyDescent="0.35">
      <c r="A11" s="404" t="s">
        <v>0</v>
      </c>
      <c r="B11" s="405">
        <v>183.48498000000001</v>
      </c>
      <c r="C11" s="405">
        <v>184.75197</v>
      </c>
      <c r="D11" s="405">
        <v>185.28295</v>
      </c>
      <c r="E11" s="405">
        <v>184.77921000000001</v>
      </c>
      <c r="F11" s="405">
        <v>184.77745999999999</v>
      </c>
      <c r="G11" s="405">
        <v>178.81926999999999</v>
      </c>
      <c r="H11" s="405">
        <v>177.94882999999999</v>
      </c>
      <c r="I11" s="405">
        <v>180.06950000000001</v>
      </c>
      <c r="J11" s="405">
        <v>178.56487000000001</v>
      </c>
      <c r="K11" s="405">
        <v>171.97140999999999</v>
      </c>
      <c r="L11" s="405">
        <v>164.59678</v>
      </c>
      <c r="M11" s="405">
        <v>164.15828999999999</v>
      </c>
      <c r="N11" s="406">
        <v>165.49565000000001</v>
      </c>
      <c r="O11" s="406">
        <v>158.70374000000001</v>
      </c>
      <c r="P11" s="406">
        <v>159.12960000000001</v>
      </c>
      <c r="Q11" s="406">
        <v>157.29579000000001</v>
      </c>
      <c r="R11" s="406">
        <v>131.27873</v>
      </c>
      <c r="S11" s="406">
        <v>103.40934</v>
      </c>
      <c r="T11" s="406">
        <v>86.666300000000007</v>
      </c>
      <c r="U11" s="406">
        <v>74.191019999999995</v>
      </c>
      <c r="V11" s="406">
        <v>63.978670000000001</v>
      </c>
      <c r="W11" s="406">
        <v>61.497920000000001</v>
      </c>
      <c r="X11" s="406">
        <v>59.282859999999999</v>
      </c>
      <c r="Y11" s="406">
        <v>60.462649999999996</v>
      </c>
      <c r="Z11" s="406">
        <v>58.61598</v>
      </c>
      <c r="AA11" s="406">
        <v>61.378810000000001</v>
      </c>
      <c r="AB11" s="406">
        <v>57.492809999999999</v>
      </c>
      <c r="AC11" s="406">
        <v>60.223689999999998</v>
      </c>
      <c r="AD11" s="406">
        <v>64.523359999999997</v>
      </c>
      <c r="AE11" s="406">
        <v>64.557969999999997</v>
      </c>
      <c r="AF11" s="406">
        <v>43.7638250097773</v>
      </c>
      <c r="AG11" s="406">
        <v>44.518678614644301</v>
      </c>
      <c r="AH11" s="406">
        <v>44.553691967691101</v>
      </c>
      <c r="AI11" s="406">
        <v>45.858365113914502</v>
      </c>
      <c r="AJ11" s="406">
        <v>42.898138079517103</v>
      </c>
      <c r="AK11" s="406">
        <v>43.630866319495603</v>
      </c>
      <c r="AL11" s="406">
        <v>46.1711106060622</v>
      </c>
      <c r="AM11" s="406">
        <v>44.563703115515402</v>
      </c>
      <c r="AN11" s="406">
        <v>46.094717440189598</v>
      </c>
      <c r="AO11" s="406">
        <v>46.722388919686601</v>
      </c>
      <c r="AP11" s="406">
        <v>40.2444274650111</v>
      </c>
      <c r="AQ11" s="406">
        <v>39.8424348537268</v>
      </c>
      <c r="AR11" s="406">
        <v>41.913481706491503</v>
      </c>
      <c r="AS11" s="406">
        <v>38.4188928429502</v>
      </c>
      <c r="AT11" s="406">
        <v>39.105015132562698</v>
      </c>
      <c r="AU11" s="406">
        <v>38.218015056969499</v>
      </c>
      <c r="AV11" s="406">
        <v>42.342764390891197</v>
      </c>
      <c r="AW11" s="406">
        <v>44.310309432910401</v>
      </c>
      <c r="AX11" s="406">
        <v>47.1650678691121</v>
      </c>
      <c r="AY11" s="406">
        <v>47.645173351659103</v>
      </c>
      <c r="AZ11" s="406">
        <v>46.110957370861698</v>
      </c>
      <c r="BA11" s="406">
        <v>44.996448176880001</v>
      </c>
      <c r="BB11" s="406">
        <v>49.083773304952999</v>
      </c>
      <c r="BC11" s="406">
        <v>49.033594717403901</v>
      </c>
      <c r="BD11" s="406">
        <v>47.795808258974901</v>
      </c>
      <c r="BE11" s="406">
        <v>47.630171623629103</v>
      </c>
      <c r="BF11" s="406">
        <v>48.820912368709799</v>
      </c>
      <c r="BG11" s="406">
        <v>52.976419413919402</v>
      </c>
      <c r="BH11" s="406">
        <v>56.777668915099703</v>
      </c>
      <c r="BI11" s="406">
        <v>58.109880668257702</v>
      </c>
      <c r="BJ11" s="406">
        <v>52.177166260181302</v>
      </c>
      <c r="BK11" s="406">
        <v>45.3160411645434</v>
      </c>
      <c r="BL11" s="406">
        <v>44.691370116443601</v>
      </c>
      <c r="BM11" s="406">
        <v>44.487490789150499</v>
      </c>
      <c r="BN11" s="406">
        <v>44.440284409026901</v>
      </c>
      <c r="BO11" s="406">
        <v>46.462452177081403</v>
      </c>
      <c r="BP11" s="406">
        <v>49.507704785077003</v>
      </c>
      <c r="BQ11" s="406">
        <v>51.728342930262301</v>
      </c>
      <c r="BR11" s="406">
        <v>45.372437819006699</v>
      </c>
      <c r="BS11" s="406">
        <v>37.379528869543002</v>
      </c>
      <c r="BT11" s="406">
        <v>39.642566191446001</v>
      </c>
      <c r="BU11" s="406">
        <v>41.187245158002</v>
      </c>
      <c r="BV11" s="406">
        <v>43.9122661388162</v>
      </c>
      <c r="BW11" s="406">
        <v>45.207131921408497</v>
      </c>
    </row>
    <row r="13" spans="1:75" x14ac:dyDescent="0.35">
      <c r="A13" s="370" t="s">
        <v>889</v>
      </c>
      <c r="B13"/>
      <c r="C13"/>
      <c r="D13"/>
      <c r="E13"/>
      <c r="F13"/>
      <c r="G13"/>
      <c r="H13"/>
      <c r="I13"/>
      <c r="J13"/>
      <c r="K13"/>
      <c r="L13"/>
      <c r="M13"/>
      <c r="N13"/>
      <c r="O13"/>
      <c r="P13"/>
      <c r="Q13"/>
      <c r="R13"/>
      <c r="S13"/>
      <c r="T13"/>
      <c r="U13"/>
      <c r="V13"/>
      <c r="W13"/>
      <c r="X13"/>
      <c r="Y13"/>
      <c r="Z13"/>
      <c r="AA13"/>
    </row>
    <row r="14" spans="1:75" x14ac:dyDescent="0.35">
      <c r="A14" s="407"/>
      <c r="B14"/>
      <c r="C14"/>
      <c r="D14"/>
      <c r="E14"/>
      <c r="F14"/>
      <c r="G14"/>
      <c r="H14"/>
      <c r="I14"/>
      <c r="J14"/>
      <c r="K14"/>
      <c r="L14"/>
      <c r="M14"/>
      <c r="N14"/>
      <c r="O14"/>
      <c r="P14"/>
      <c r="Q14"/>
      <c r="R14"/>
      <c r="S14"/>
      <c r="T14"/>
      <c r="U14"/>
      <c r="V14"/>
      <c r="W14"/>
      <c r="X14"/>
      <c r="Y14"/>
      <c r="Z14"/>
      <c r="AA14"/>
    </row>
    <row r="15" spans="1:75" x14ac:dyDescent="0.35">
      <c r="A15" s="407"/>
      <c r="B15"/>
      <c r="C15"/>
      <c r="D15"/>
      <c r="E15"/>
      <c r="F15"/>
      <c r="G15"/>
      <c r="H15"/>
      <c r="I15"/>
      <c r="J15"/>
      <c r="K15"/>
      <c r="L15"/>
      <c r="M15"/>
      <c r="N15"/>
      <c r="O15"/>
      <c r="P15"/>
      <c r="Q15"/>
      <c r="R15"/>
      <c r="S15"/>
      <c r="T15"/>
      <c r="U15"/>
      <c r="V15"/>
      <c r="W15"/>
      <c r="X15"/>
      <c r="Y15"/>
      <c r="Z15"/>
      <c r="AA15"/>
    </row>
    <row r="16" spans="1:75" x14ac:dyDescent="0.35">
      <c r="A16" s="408" t="s">
        <v>870</v>
      </c>
      <c r="B16" s="372">
        <v>2020</v>
      </c>
      <c r="C16" s="373"/>
      <c r="D16" s="373"/>
      <c r="E16" s="373"/>
      <c r="F16" s="373"/>
      <c r="G16" s="373"/>
      <c r="H16" s="373"/>
      <c r="I16" s="373"/>
      <c r="J16" s="373"/>
      <c r="K16" s="373"/>
      <c r="L16" s="373"/>
      <c r="M16" s="374"/>
      <c r="N16" s="375">
        <v>2021</v>
      </c>
      <c r="O16" s="376"/>
      <c r="P16" s="376"/>
      <c r="Q16" s="376"/>
      <c r="R16" s="376"/>
      <c r="S16" s="376"/>
      <c r="T16" s="376"/>
      <c r="U16" s="376"/>
      <c r="V16" s="376"/>
      <c r="W16" s="376"/>
      <c r="X16" s="376"/>
      <c r="Y16" s="376"/>
      <c r="Z16" s="376"/>
      <c r="AA16" s="376"/>
      <c r="AB16" s="376"/>
      <c r="AC16" s="376"/>
      <c r="AD16" s="376"/>
      <c r="AE16" s="377"/>
      <c r="AF16" s="376"/>
      <c r="AG16" s="377"/>
      <c r="AH16" s="376"/>
      <c r="AI16" s="377"/>
      <c r="AJ16" s="376"/>
      <c r="AK16" s="377"/>
      <c r="AL16" s="378">
        <v>2022</v>
      </c>
      <c r="AM16" s="379"/>
      <c r="AN16" s="379"/>
      <c r="AO16" s="379"/>
      <c r="AP16" s="379"/>
      <c r="AQ16" s="379"/>
      <c r="AR16" s="379"/>
      <c r="AS16" s="379"/>
      <c r="AT16" s="379"/>
      <c r="AU16" s="379"/>
      <c r="AV16" s="379"/>
      <c r="AW16" s="379"/>
      <c r="AX16" s="379"/>
      <c r="AY16" s="379"/>
      <c r="AZ16" s="379"/>
      <c r="BA16" s="379"/>
      <c r="BB16" s="379"/>
      <c r="BC16" s="379"/>
      <c r="BD16" s="379"/>
      <c r="BE16" s="379"/>
      <c r="BF16" s="379"/>
      <c r="BG16" s="379"/>
      <c r="BH16" s="379"/>
      <c r="BI16" s="379"/>
      <c r="BJ16" s="380">
        <v>2023</v>
      </c>
      <c r="BK16" s="381"/>
      <c r="BL16" s="381"/>
      <c r="BM16" s="381"/>
      <c r="BN16" s="381"/>
      <c r="BO16" s="381"/>
      <c r="BP16" s="381"/>
      <c r="BQ16" s="381"/>
      <c r="BR16" s="381"/>
      <c r="BS16" s="381"/>
      <c r="BT16" s="381"/>
      <c r="BU16" s="381"/>
      <c r="BV16" s="381"/>
      <c r="BW16" s="382"/>
    </row>
    <row r="17" spans="1:75" x14ac:dyDescent="0.35">
      <c r="A17" s="408"/>
      <c r="B17" s="383" t="s">
        <v>871</v>
      </c>
      <c r="C17" s="384"/>
      <c r="D17" s="383" t="s">
        <v>872</v>
      </c>
      <c r="E17" s="384"/>
      <c r="F17" s="383" t="s">
        <v>873</v>
      </c>
      <c r="G17" s="384"/>
      <c r="H17" s="383" t="s">
        <v>874</v>
      </c>
      <c r="I17" s="384"/>
      <c r="J17" s="383" t="s">
        <v>875</v>
      </c>
      <c r="K17" s="384"/>
      <c r="L17" s="383" t="s">
        <v>876</v>
      </c>
      <c r="M17" s="384"/>
      <c r="N17" s="385" t="s">
        <v>877</v>
      </c>
      <c r="O17" s="386"/>
      <c r="P17" s="385" t="s">
        <v>878</v>
      </c>
      <c r="Q17" s="386"/>
      <c r="R17" s="385" t="s">
        <v>879</v>
      </c>
      <c r="S17" s="386"/>
      <c r="T17" s="385" t="s">
        <v>880</v>
      </c>
      <c r="U17" s="386"/>
      <c r="V17" s="385" t="s">
        <v>830</v>
      </c>
      <c r="W17" s="386"/>
      <c r="X17" s="385" t="s">
        <v>881</v>
      </c>
      <c r="Y17" s="386"/>
      <c r="Z17" s="385" t="s">
        <v>871</v>
      </c>
      <c r="AA17" s="386"/>
      <c r="AB17" s="385" t="s">
        <v>872</v>
      </c>
      <c r="AC17" s="386"/>
      <c r="AD17" s="385" t="s">
        <v>873</v>
      </c>
      <c r="AE17" s="386"/>
      <c r="AF17" s="385" t="s">
        <v>874</v>
      </c>
      <c r="AG17" s="386"/>
      <c r="AH17" s="385" t="s">
        <v>875</v>
      </c>
      <c r="AI17" s="386"/>
      <c r="AJ17" s="385" t="s">
        <v>876</v>
      </c>
      <c r="AK17" s="386"/>
      <c r="AL17" s="387" t="s">
        <v>877</v>
      </c>
      <c r="AM17" s="388"/>
      <c r="AN17" s="387" t="s">
        <v>878</v>
      </c>
      <c r="AO17" s="388"/>
      <c r="AP17" s="387" t="s">
        <v>879</v>
      </c>
      <c r="AQ17" s="388"/>
      <c r="AR17" s="387" t="s">
        <v>880</v>
      </c>
      <c r="AS17" s="388"/>
      <c r="AT17" s="387" t="s">
        <v>830</v>
      </c>
      <c r="AU17" s="388"/>
      <c r="AV17" s="387" t="s">
        <v>881</v>
      </c>
      <c r="AW17" s="388"/>
      <c r="AX17" s="387" t="s">
        <v>871</v>
      </c>
      <c r="AY17" s="388"/>
      <c r="AZ17" s="387" t="s">
        <v>872</v>
      </c>
      <c r="BA17" s="388"/>
      <c r="BB17" s="387" t="s">
        <v>873</v>
      </c>
      <c r="BC17" s="388"/>
      <c r="BD17" s="389" t="s">
        <v>874</v>
      </c>
      <c r="BE17" s="390"/>
      <c r="BF17" s="389" t="s">
        <v>875</v>
      </c>
      <c r="BG17" s="390"/>
      <c r="BH17" s="389" t="s">
        <v>876</v>
      </c>
      <c r="BI17" s="390"/>
      <c r="BJ17" s="391" t="s">
        <v>877</v>
      </c>
      <c r="BK17" s="392"/>
      <c r="BL17" s="391" t="s">
        <v>878</v>
      </c>
      <c r="BM17" s="392"/>
      <c r="BN17" s="391" t="s">
        <v>879</v>
      </c>
      <c r="BO17" s="392"/>
      <c r="BP17" s="391" t="s">
        <v>880</v>
      </c>
      <c r="BQ17" s="392"/>
      <c r="BR17" s="391" t="s">
        <v>830</v>
      </c>
      <c r="BS17" s="392"/>
      <c r="BT17" s="391" t="s">
        <v>881</v>
      </c>
      <c r="BU17" s="392"/>
      <c r="BV17" s="391" t="s">
        <v>871</v>
      </c>
      <c r="BW17" s="392"/>
    </row>
    <row r="18" spans="1:75" x14ac:dyDescent="0.35">
      <c r="A18" s="408"/>
      <c r="B18" s="393" t="s">
        <v>882</v>
      </c>
      <c r="C18" s="393" t="s">
        <v>883</v>
      </c>
      <c r="D18" s="393" t="s">
        <v>882</v>
      </c>
      <c r="E18" s="393" t="s">
        <v>883</v>
      </c>
      <c r="F18" s="393" t="s">
        <v>882</v>
      </c>
      <c r="G18" s="393" t="s">
        <v>883</v>
      </c>
      <c r="H18" s="393" t="s">
        <v>882</v>
      </c>
      <c r="I18" s="393" t="s">
        <v>883</v>
      </c>
      <c r="J18" s="393" t="s">
        <v>882</v>
      </c>
      <c r="K18" s="393" t="s">
        <v>883</v>
      </c>
      <c r="L18" s="393" t="s">
        <v>882</v>
      </c>
      <c r="M18" s="393" t="s">
        <v>883</v>
      </c>
      <c r="N18" s="394" t="s">
        <v>882</v>
      </c>
      <c r="O18" s="394" t="s">
        <v>883</v>
      </c>
      <c r="P18" s="394" t="s">
        <v>882</v>
      </c>
      <c r="Q18" s="394" t="s">
        <v>883</v>
      </c>
      <c r="R18" s="394" t="s">
        <v>882</v>
      </c>
      <c r="S18" s="394" t="s">
        <v>883</v>
      </c>
      <c r="T18" s="394" t="s">
        <v>882</v>
      </c>
      <c r="U18" s="394" t="s">
        <v>883</v>
      </c>
      <c r="V18" s="394" t="s">
        <v>882</v>
      </c>
      <c r="W18" s="394" t="s">
        <v>883</v>
      </c>
      <c r="X18" s="394" t="s">
        <v>882</v>
      </c>
      <c r="Y18" s="394" t="s">
        <v>883</v>
      </c>
      <c r="Z18" s="394" t="s">
        <v>882</v>
      </c>
      <c r="AA18" s="394" t="s">
        <v>883</v>
      </c>
      <c r="AB18" s="394" t="s">
        <v>882</v>
      </c>
      <c r="AC18" s="394" t="s">
        <v>883</v>
      </c>
      <c r="AD18" s="394" t="s">
        <v>882</v>
      </c>
      <c r="AE18" s="394" t="s">
        <v>883</v>
      </c>
      <c r="AF18" s="394" t="s">
        <v>882</v>
      </c>
      <c r="AG18" s="394" t="s">
        <v>883</v>
      </c>
      <c r="AH18" s="394" t="s">
        <v>882</v>
      </c>
      <c r="AI18" s="394" t="s">
        <v>883</v>
      </c>
      <c r="AJ18" s="394" t="s">
        <v>882</v>
      </c>
      <c r="AK18" s="394" t="s">
        <v>883</v>
      </c>
      <c r="AL18" s="395" t="s">
        <v>882</v>
      </c>
      <c r="AM18" s="395" t="s">
        <v>883</v>
      </c>
      <c r="AN18" s="395" t="s">
        <v>882</v>
      </c>
      <c r="AO18" s="395" t="s">
        <v>883</v>
      </c>
      <c r="AP18" s="395" t="s">
        <v>882</v>
      </c>
      <c r="AQ18" s="395" t="s">
        <v>883</v>
      </c>
      <c r="AR18" s="395" t="s">
        <v>882</v>
      </c>
      <c r="AS18" s="395" t="s">
        <v>883</v>
      </c>
      <c r="AT18" s="395" t="s">
        <v>884</v>
      </c>
      <c r="AU18" s="395" t="s">
        <v>883</v>
      </c>
      <c r="AV18" s="395" t="s">
        <v>884</v>
      </c>
      <c r="AW18" s="395" t="s">
        <v>883</v>
      </c>
      <c r="AX18" s="395" t="s">
        <v>882</v>
      </c>
      <c r="AY18" s="395" t="s">
        <v>883</v>
      </c>
      <c r="AZ18" s="395" t="s">
        <v>882</v>
      </c>
      <c r="BA18" s="395" t="s">
        <v>883</v>
      </c>
      <c r="BB18" s="395" t="s">
        <v>882</v>
      </c>
      <c r="BC18" s="395" t="s">
        <v>883</v>
      </c>
      <c r="BD18" s="395" t="s">
        <v>882</v>
      </c>
      <c r="BE18" s="395" t="s">
        <v>883</v>
      </c>
      <c r="BF18" s="395" t="s">
        <v>882</v>
      </c>
      <c r="BG18" s="395" t="s">
        <v>883</v>
      </c>
      <c r="BH18" s="395" t="s">
        <v>882</v>
      </c>
      <c r="BI18" s="395" t="s">
        <v>883</v>
      </c>
      <c r="BJ18" s="396" t="s">
        <v>882</v>
      </c>
      <c r="BK18" s="396" t="s">
        <v>883</v>
      </c>
      <c r="BL18" s="396" t="s">
        <v>882</v>
      </c>
      <c r="BM18" s="396" t="s">
        <v>883</v>
      </c>
      <c r="BN18" s="396" t="s">
        <v>882</v>
      </c>
      <c r="BO18" s="396" t="s">
        <v>883</v>
      </c>
      <c r="BP18" s="396" t="s">
        <v>882</v>
      </c>
      <c r="BQ18" s="396" t="s">
        <v>883</v>
      </c>
      <c r="BR18" s="396" t="s">
        <v>882</v>
      </c>
      <c r="BS18" s="396" t="s">
        <v>883</v>
      </c>
      <c r="BT18" s="396" t="s">
        <v>882</v>
      </c>
      <c r="BU18" s="396" t="s">
        <v>883</v>
      </c>
      <c r="BV18" s="396" t="s">
        <v>882</v>
      </c>
      <c r="BW18" s="396" t="s">
        <v>883</v>
      </c>
    </row>
    <row r="19" spans="1:75" x14ac:dyDescent="0.35">
      <c r="A19" s="409" t="s">
        <v>885</v>
      </c>
      <c r="B19" s="410"/>
      <c r="C19" s="410"/>
      <c r="D19" s="410"/>
      <c r="E19" s="410"/>
      <c r="F19" s="410"/>
      <c r="G19" s="410"/>
      <c r="H19" s="410"/>
      <c r="I19" s="410"/>
      <c r="J19" s="410"/>
      <c r="K19" s="410"/>
      <c r="L19" s="410"/>
      <c r="M19" s="410"/>
      <c r="N19" s="410"/>
      <c r="O19" s="410"/>
      <c r="P19" s="410"/>
      <c r="Q19" s="410"/>
      <c r="R19" s="410"/>
      <c r="S19" s="410"/>
      <c r="T19" s="410"/>
      <c r="U19" s="410"/>
      <c r="V19" s="410"/>
      <c r="W19" s="410"/>
      <c r="X19" s="410"/>
      <c r="Y19" s="410"/>
      <c r="Z19" s="410"/>
      <c r="AA19" s="410"/>
      <c r="AB19" s="410"/>
      <c r="AC19" s="410"/>
      <c r="AD19" s="410"/>
      <c r="AE19" s="410"/>
      <c r="AF19" s="410"/>
      <c r="AG19" s="410"/>
      <c r="AH19" s="410"/>
      <c r="AI19" s="410"/>
      <c r="AJ19" s="410"/>
      <c r="AK19" s="410"/>
      <c r="AL19" s="410"/>
      <c r="AM19" s="410"/>
      <c r="AN19" s="410"/>
      <c r="AO19" s="410"/>
      <c r="AP19" s="410"/>
      <c r="AQ19" s="410"/>
      <c r="AR19" s="410"/>
      <c r="AS19" s="410"/>
      <c r="AT19" s="410"/>
      <c r="AU19" s="410"/>
      <c r="AV19" s="410"/>
      <c r="AW19" s="410"/>
      <c r="AX19" s="410"/>
      <c r="AY19" s="410"/>
      <c r="AZ19" s="410"/>
      <c r="BA19" s="410"/>
      <c r="BB19" s="410"/>
      <c r="BC19" s="410"/>
      <c r="BD19" s="410"/>
      <c r="BE19" s="410"/>
      <c r="BF19" s="410"/>
      <c r="BG19" s="410"/>
      <c r="BH19" s="410"/>
      <c r="BI19" s="410"/>
      <c r="BJ19" s="410"/>
      <c r="BK19" s="410"/>
      <c r="BL19" s="410"/>
      <c r="BM19" s="410"/>
      <c r="BN19" s="410"/>
      <c r="BO19" s="410"/>
      <c r="BP19" s="410"/>
      <c r="BQ19" s="410"/>
      <c r="BR19" s="410"/>
      <c r="BS19" s="410"/>
      <c r="BT19" s="410"/>
      <c r="BU19" s="410"/>
      <c r="BV19" s="410"/>
      <c r="BW19" s="410"/>
    </row>
    <row r="20" spans="1:75" x14ac:dyDescent="0.35">
      <c r="A20" s="411" t="s">
        <v>890</v>
      </c>
      <c r="B20" s="411">
        <v>13186</v>
      </c>
      <c r="C20" s="411">
        <v>12606</v>
      </c>
      <c r="D20" s="411">
        <v>12273</v>
      </c>
      <c r="E20" s="411">
        <v>11957</v>
      </c>
      <c r="F20" s="411">
        <v>11316</v>
      </c>
      <c r="G20" s="411">
        <v>11543</v>
      </c>
      <c r="H20" s="411">
        <v>11306</v>
      </c>
      <c r="I20" s="411">
        <v>10536</v>
      </c>
      <c r="J20" s="411">
        <v>10371</v>
      </c>
      <c r="K20" s="411">
        <v>10663</v>
      </c>
      <c r="L20" s="411">
        <v>10827</v>
      </c>
      <c r="M20" s="411">
        <v>10573</v>
      </c>
      <c r="N20" s="411">
        <v>9822</v>
      </c>
      <c r="O20" s="411">
        <v>9711</v>
      </c>
      <c r="P20" s="411">
        <v>9211</v>
      </c>
      <c r="Q20" s="411">
        <v>9245</v>
      </c>
      <c r="R20" s="411">
        <v>9567</v>
      </c>
      <c r="S20" s="411">
        <v>9524</v>
      </c>
      <c r="T20" s="411">
        <v>10749</v>
      </c>
      <c r="U20" s="411">
        <v>13033</v>
      </c>
      <c r="V20" s="411">
        <v>16183</v>
      </c>
      <c r="W20" s="411">
        <v>17902</v>
      </c>
      <c r="X20" s="411">
        <v>20206</v>
      </c>
      <c r="Y20" s="411">
        <v>20688</v>
      </c>
      <c r="Z20" s="411">
        <v>21653</v>
      </c>
      <c r="AA20" s="411">
        <v>20009</v>
      </c>
      <c r="AB20" s="411">
        <v>21005</v>
      </c>
      <c r="AC20" s="411">
        <v>19286</v>
      </c>
      <c r="AD20" s="411">
        <v>18236</v>
      </c>
      <c r="AE20" s="411">
        <v>17904</v>
      </c>
      <c r="AF20" s="411">
        <v>19511</v>
      </c>
      <c r="AG20" s="411">
        <v>20275</v>
      </c>
      <c r="AH20" s="411">
        <v>20907</v>
      </c>
      <c r="AI20" s="411">
        <v>19359</v>
      </c>
      <c r="AJ20" s="411">
        <v>19262</v>
      </c>
      <c r="AK20" s="411">
        <v>19985</v>
      </c>
      <c r="AL20" s="411">
        <v>18749</v>
      </c>
      <c r="AM20" s="411">
        <v>19730</v>
      </c>
      <c r="AN20" s="411">
        <v>18318</v>
      </c>
      <c r="AO20" s="411">
        <v>17090</v>
      </c>
      <c r="AP20" s="411">
        <v>19116</v>
      </c>
      <c r="AQ20" s="411">
        <v>19065</v>
      </c>
      <c r="AR20" s="411">
        <v>17631</v>
      </c>
      <c r="AS20" s="411">
        <v>20127</v>
      </c>
      <c r="AT20" s="411">
        <v>22507</v>
      </c>
      <c r="AU20" s="411">
        <v>24749</v>
      </c>
      <c r="AV20" s="411">
        <v>22751</v>
      </c>
      <c r="AW20" s="411">
        <v>22268</v>
      </c>
      <c r="AX20" s="411">
        <v>21174</v>
      </c>
      <c r="AY20" s="411">
        <v>21205</v>
      </c>
      <c r="AZ20" s="411">
        <v>23196</v>
      </c>
      <c r="BA20" s="411">
        <v>24291</v>
      </c>
      <c r="BB20" s="411">
        <v>22682</v>
      </c>
      <c r="BC20" s="411">
        <v>22822</v>
      </c>
      <c r="BD20" s="411">
        <v>25370</v>
      </c>
      <c r="BE20" s="411">
        <v>27739</v>
      </c>
      <c r="BF20" s="411">
        <v>27510</v>
      </c>
      <c r="BG20" s="411">
        <v>26027</v>
      </c>
      <c r="BH20" s="411">
        <v>21374</v>
      </c>
      <c r="BI20" s="411">
        <v>17143</v>
      </c>
      <c r="BJ20" s="411">
        <v>18355</v>
      </c>
      <c r="BK20" s="411">
        <v>22026</v>
      </c>
      <c r="BL20" s="411">
        <v>23175</v>
      </c>
      <c r="BM20" s="411">
        <v>23563</v>
      </c>
      <c r="BN20" s="411">
        <v>23326</v>
      </c>
      <c r="BO20" s="411">
        <v>21984</v>
      </c>
      <c r="BP20" s="411">
        <v>20747</v>
      </c>
      <c r="BQ20" s="411">
        <v>18909</v>
      </c>
      <c r="BR20" s="411">
        <v>20703</v>
      </c>
      <c r="BS20" s="411">
        <v>26749</v>
      </c>
      <c r="BT20" s="411">
        <v>26407</v>
      </c>
      <c r="BU20" s="411">
        <v>26312</v>
      </c>
      <c r="BV20" s="411">
        <v>26000</v>
      </c>
      <c r="BW20" s="411">
        <v>26281</v>
      </c>
    </row>
    <row r="21" spans="1:75" x14ac:dyDescent="0.35">
      <c r="A21" s="411" t="s">
        <v>891</v>
      </c>
      <c r="B21" s="411">
        <v>3921</v>
      </c>
      <c r="C21" s="411">
        <v>3963</v>
      </c>
      <c r="D21" s="411">
        <v>4050</v>
      </c>
      <c r="E21" s="411">
        <v>4095</v>
      </c>
      <c r="F21" s="411">
        <v>4222</v>
      </c>
      <c r="G21" s="411">
        <v>3678</v>
      </c>
      <c r="H21" s="411">
        <v>3132</v>
      </c>
      <c r="I21" s="411">
        <v>2500</v>
      </c>
      <c r="J21" s="411">
        <v>2182</v>
      </c>
      <c r="K21" s="411">
        <v>1958</v>
      </c>
      <c r="L21" s="411">
        <v>1720</v>
      </c>
      <c r="M21" s="411">
        <v>1580</v>
      </c>
      <c r="N21" s="411">
        <v>1425</v>
      </c>
      <c r="O21" s="411">
        <v>1335</v>
      </c>
      <c r="P21" s="411">
        <v>1254</v>
      </c>
      <c r="Q21" s="411">
        <v>1176</v>
      </c>
      <c r="R21" s="411">
        <v>1060</v>
      </c>
      <c r="S21" s="411">
        <v>939</v>
      </c>
      <c r="T21" s="411">
        <v>889</v>
      </c>
      <c r="U21" s="411">
        <v>848</v>
      </c>
      <c r="V21" s="411">
        <v>824</v>
      </c>
      <c r="W21" s="411">
        <v>818</v>
      </c>
      <c r="X21" s="411">
        <v>836</v>
      </c>
      <c r="Y21" s="411">
        <v>808</v>
      </c>
      <c r="Z21" s="411">
        <v>761</v>
      </c>
      <c r="AA21" s="411">
        <v>703</v>
      </c>
      <c r="AB21" s="411">
        <v>649</v>
      </c>
      <c r="AC21" s="411">
        <v>623</v>
      </c>
      <c r="AD21" s="411">
        <v>631</v>
      </c>
      <c r="AE21" s="411">
        <v>626</v>
      </c>
      <c r="AF21" s="411">
        <v>372</v>
      </c>
      <c r="AG21" s="411">
        <v>390</v>
      </c>
      <c r="AH21" s="411">
        <v>395</v>
      </c>
      <c r="AI21" s="411">
        <v>425</v>
      </c>
      <c r="AJ21" s="411">
        <v>437</v>
      </c>
      <c r="AK21" s="411">
        <v>474</v>
      </c>
      <c r="AL21" s="411">
        <v>528</v>
      </c>
      <c r="AM21" s="411">
        <v>590</v>
      </c>
      <c r="AN21" s="411">
        <v>619</v>
      </c>
      <c r="AO21" s="411">
        <v>612</v>
      </c>
      <c r="AP21" s="411">
        <v>597</v>
      </c>
      <c r="AQ21" s="411">
        <v>593</v>
      </c>
      <c r="AR21" s="411">
        <v>578</v>
      </c>
      <c r="AS21" s="411">
        <v>551</v>
      </c>
      <c r="AT21" s="411">
        <v>579</v>
      </c>
      <c r="AU21" s="411">
        <v>601</v>
      </c>
      <c r="AV21" s="411">
        <v>590</v>
      </c>
      <c r="AW21" s="411">
        <v>586</v>
      </c>
      <c r="AX21" s="411">
        <v>591</v>
      </c>
      <c r="AY21" s="411">
        <v>591</v>
      </c>
      <c r="AZ21" s="411">
        <v>589</v>
      </c>
      <c r="BA21" s="411">
        <v>581</v>
      </c>
      <c r="BB21" s="411">
        <v>661</v>
      </c>
      <c r="BC21" s="411">
        <v>720</v>
      </c>
      <c r="BD21" s="411">
        <v>747</v>
      </c>
      <c r="BE21" s="411">
        <v>864</v>
      </c>
      <c r="BF21" s="411">
        <v>898</v>
      </c>
      <c r="BG21" s="411">
        <v>963</v>
      </c>
      <c r="BH21" s="411">
        <v>916</v>
      </c>
      <c r="BI21" s="411">
        <v>799</v>
      </c>
      <c r="BJ21" s="411">
        <v>801</v>
      </c>
      <c r="BK21" s="411">
        <v>769</v>
      </c>
      <c r="BL21" s="411">
        <v>773</v>
      </c>
      <c r="BM21" s="411">
        <v>766</v>
      </c>
      <c r="BN21" s="411">
        <v>781</v>
      </c>
      <c r="BO21" s="411">
        <v>793</v>
      </c>
      <c r="BP21" s="411">
        <v>790</v>
      </c>
      <c r="BQ21" s="411">
        <v>817</v>
      </c>
      <c r="BR21" s="411">
        <v>819</v>
      </c>
      <c r="BS21" s="411">
        <v>776</v>
      </c>
      <c r="BT21" s="411">
        <v>749</v>
      </c>
      <c r="BU21" s="411">
        <v>753</v>
      </c>
      <c r="BV21" s="411">
        <v>793</v>
      </c>
      <c r="BW21" s="411">
        <v>809</v>
      </c>
    </row>
    <row r="22" spans="1:75" x14ac:dyDescent="0.35">
      <c r="A22" s="411" t="s">
        <v>892</v>
      </c>
      <c r="B22" s="411">
        <v>1426</v>
      </c>
      <c r="C22" s="411">
        <v>1456</v>
      </c>
      <c r="D22" s="411">
        <v>1487</v>
      </c>
      <c r="E22" s="411">
        <v>1531</v>
      </c>
      <c r="F22" s="411">
        <v>1556</v>
      </c>
      <c r="G22" s="411">
        <v>1569</v>
      </c>
      <c r="H22" s="411">
        <v>1600</v>
      </c>
      <c r="I22" s="411">
        <v>1556</v>
      </c>
      <c r="J22" s="411">
        <v>1526</v>
      </c>
      <c r="K22" s="411">
        <v>1529</v>
      </c>
      <c r="L22" s="411">
        <v>1406</v>
      </c>
      <c r="M22" s="411">
        <v>1349</v>
      </c>
      <c r="N22" s="411">
        <v>1295</v>
      </c>
      <c r="O22" s="411">
        <v>1284</v>
      </c>
      <c r="P22" s="411">
        <v>1253</v>
      </c>
      <c r="Q22" s="411">
        <v>1269</v>
      </c>
      <c r="R22" s="411">
        <v>1113</v>
      </c>
      <c r="S22" s="411">
        <v>838</v>
      </c>
      <c r="T22" s="411">
        <v>704</v>
      </c>
      <c r="U22" s="411">
        <v>620</v>
      </c>
      <c r="V22" s="411">
        <v>589</v>
      </c>
      <c r="W22" s="411">
        <v>527</v>
      </c>
      <c r="X22" s="411">
        <v>494</v>
      </c>
      <c r="Y22" s="411">
        <v>457</v>
      </c>
      <c r="Z22" s="411">
        <v>433</v>
      </c>
      <c r="AA22" s="411">
        <v>419</v>
      </c>
      <c r="AB22" s="411">
        <v>413</v>
      </c>
      <c r="AC22" s="411">
        <v>408</v>
      </c>
      <c r="AD22" s="411">
        <v>408</v>
      </c>
      <c r="AE22" s="411">
        <v>392</v>
      </c>
      <c r="AF22" s="411">
        <v>238</v>
      </c>
      <c r="AG22" s="411">
        <v>231</v>
      </c>
      <c r="AH22" s="411">
        <v>221</v>
      </c>
      <c r="AI22" s="411">
        <v>225</v>
      </c>
      <c r="AJ22" s="411">
        <v>212</v>
      </c>
      <c r="AK22" s="411">
        <v>217</v>
      </c>
      <c r="AL22" s="411">
        <v>208</v>
      </c>
      <c r="AM22" s="411">
        <v>211</v>
      </c>
      <c r="AN22" s="411">
        <v>198</v>
      </c>
      <c r="AO22" s="411">
        <v>189</v>
      </c>
      <c r="AP22" s="411">
        <v>178</v>
      </c>
      <c r="AQ22" s="411">
        <v>167</v>
      </c>
      <c r="AR22" s="411">
        <v>154</v>
      </c>
      <c r="AS22" s="411">
        <v>146</v>
      </c>
      <c r="AT22" s="411">
        <v>144</v>
      </c>
      <c r="AU22" s="411">
        <v>136</v>
      </c>
      <c r="AV22" s="411">
        <v>147</v>
      </c>
      <c r="AW22" s="411">
        <v>153</v>
      </c>
      <c r="AX22" s="411">
        <v>176</v>
      </c>
      <c r="AY22" s="411">
        <v>183</v>
      </c>
      <c r="AZ22" s="411">
        <v>181</v>
      </c>
      <c r="BA22" s="411">
        <v>181</v>
      </c>
      <c r="BB22" s="411">
        <v>191</v>
      </c>
      <c r="BC22" s="411">
        <v>197</v>
      </c>
      <c r="BD22" s="411">
        <v>193</v>
      </c>
      <c r="BE22" s="411">
        <v>196</v>
      </c>
      <c r="BF22" s="411">
        <v>199</v>
      </c>
      <c r="BG22" s="411">
        <v>203</v>
      </c>
      <c r="BH22" s="411">
        <v>204</v>
      </c>
      <c r="BI22" s="411">
        <v>204</v>
      </c>
      <c r="BJ22" s="411">
        <v>224</v>
      </c>
      <c r="BK22" s="411">
        <v>217</v>
      </c>
      <c r="BL22" s="411">
        <v>215</v>
      </c>
      <c r="BM22" s="411">
        <v>205</v>
      </c>
      <c r="BN22" s="411">
        <v>196</v>
      </c>
      <c r="BO22" s="411">
        <v>187</v>
      </c>
      <c r="BP22" s="411">
        <v>198</v>
      </c>
      <c r="BQ22" s="411">
        <v>202</v>
      </c>
      <c r="BR22" s="411">
        <v>211</v>
      </c>
      <c r="BS22" s="411">
        <v>200</v>
      </c>
      <c r="BT22" s="411">
        <v>200</v>
      </c>
      <c r="BU22" s="411">
        <v>207</v>
      </c>
      <c r="BV22" s="411">
        <v>205</v>
      </c>
      <c r="BW22" s="411">
        <v>198</v>
      </c>
    </row>
    <row r="23" spans="1:75" ht="16" thickBot="1" x14ac:dyDescent="0.4">
      <c r="A23" s="412" t="s">
        <v>893</v>
      </c>
      <c r="B23" s="412">
        <v>432</v>
      </c>
      <c r="C23" s="412">
        <v>445</v>
      </c>
      <c r="D23" s="412">
        <v>443</v>
      </c>
      <c r="E23" s="412">
        <v>469</v>
      </c>
      <c r="F23" s="412">
        <v>447</v>
      </c>
      <c r="G23" s="412">
        <v>433</v>
      </c>
      <c r="H23" s="412">
        <v>440</v>
      </c>
      <c r="I23" s="412">
        <v>415</v>
      </c>
      <c r="J23" s="412">
        <v>392</v>
      </c>
      <c r="K23" s="412">
        <v>364</v>
      </c>
      <c r="L23" s="412">
        <v>338</v>
      </c>
      <c r="M23" s="412">
        <v>332</v>
      </c>
      <c r="N23" s="412">
        <v>317</v>
      </c>
      <c r="O23" s="412">
        <v>304</v>
      </c>
      <c r="P23" s="412">
        <v>288</v>
      </c>
      <c r="Q23" s="412">
        <v>276</v>
      </c>
      <c r="R23" s="412">
        <v>262</v>
      </c>
      <c r="S23" s="412">
        <v>232</v>
      </c>
      <c r="T23" s="412">
        <v>206</v>
      </c>
      <c r="U23" s="412">
        <v>201</v>
      </c>
      <c r="V23" s="412">
        <v>195</v>
      </c>
      <c r="W23" s="412">
        <v>201</v>
      </c>
      <c r="X23" s="412">
        <v>200</v>
      </c>
      <c r="Y23" s="412">
        <v>197</v>
      </c>
      <c r="Z23" s="412">
        <v>190</v>
      </c>
      <c r="AA23" s="412">
        <v>189</v>
      </c>
      <c r="AB23" s="412">
        <v>183</v>
      </c>
      <c r="AC23" s="412">
        <v>181</v>
      </c>
      <c r="AD23" s="412">
        <v>179</v>
      </c>
      <c r="AE23" s="412">
        <v>190</v>
      </c>
      <c r="AF23" s="412">
        <v>93</v>
      </c>
      <c r="AG23" s="412">
        <v>94</v>
      </c>
      <c r="AH23" s="412">
        <v>95</v>
      </c>
      <c r="AI23" s="412">
        <v>96</v>
      </c>
      <c r="AJ23" s="412">
        <v>88</v>
      </c>
      <c r="AK23" s="412">
        <v>92</v>
      </c>
      <c r="AL23" s="412">
        <v>90</v>
      </c>
      <c r="AM23" s="412">
        <v>88</v>
      </c>
      <c r="AN23" s="412">
        <v>82</v>
      </c>
      <c r="AO23" s="412">
        <v>82</v>
      </c>
      <c r="AP23" s="412">
        <v>76</v>
      </c>
      <c r="AQ23" s="412">
        <v>75</v>
      </c>
      <c r="AR23" s="412">
        <v>77</v>
      </c>
      <c r="AS23" s="412">
        <v>72</v>
      </c>
      <c r="AT23" s="412">
        <v>71</v>
      </c>
      <c r="AU23" s="412">
        <v>68</v>
      </c>
      <c r="AV23" s="412">
        <v>65</v>
      </c>
      <c r="AW23" s="412">
        <v>69</v>
      </c>
      <c r="AX23" s="412">
        <v>67</v>
      </c>
      <c r="AY23" s="412">
        <v>66</v>
      </c>
      <c r="AZ23" s="412">
        <v>69</v>
      </c>
      <c r="BA23" s="412">
        <v>67</v>
      </c>
      <c r="BB23" s="412">
        <v>65</v>
      </c>
      <c r="BC23" s="412">
        <v>67</v>
      </c>
      <c r="BD23" s="412">
        <v>71</v>
      </c>
      <c r="BE23" s="412">
        <v>69</v>
      </c>
      <c r="BF23" s="412">
        <v>67</v>
      </c>
      <c r="BG23" s="412">
        <v>68</v>
      </c>
      <c r="BH23" s="412">
        <v>67</v>
      </c>
      <c r="BI23" s="412">
        <v>72</v>
      </c>
      <c r="BJ23" s="412">
        <v>71</v>
      </c>
      <c r="BK23" s="412">
        <v>72</v>
      </c>
      <c r="BL23" s="412">
        <v>67</v>
      </c>
      <c r="BM23" s="412">
        <v>65</v>
      </c>
      <c r="BN23" s="412">
        <v>60</v>
      </c>
      <c r="BO23" s="412">
        <v>58</v>
      </c>
      <c r="BP23" s="412">
        <v>55</v>
      </c>
      <c r="BQ23" s="412">
        <v>54</v>
      </c>
      <c r="BR23" s="412">
        <v>55</v>
      </c>
      <c r="BS23" s="412">
        <v>52</v>
      </c>
      <c r="BT23" s="412">
        <v>54</v>
      </c>
      <c r="BU23" s="412">
        <v>49</v>
      </c>
      <c r="BV23" s="412">
        <v>52</v>
      </c>
      <c r="BW23" s="412">
        <v>54</v>
      </c>
    </row>
    <row r="24" spans="1:75" x14ac:dyDescent="0.35">
      <c r="A24" s="413" t="s">
        <v>0</v>
      </c>
      <c r="B24" s="413">
        <f>SUM(B20:B23)</f>
        <v>18965</v>
      </c>
      <c r="C24" s="413">
        <f t="shared" ref="C24:M24" si="0">SUM(C20:C23)</f>
        <v>18470</v>
      </c>
      <c r="D24" s="413">
        <f t="shared" si="0"/>
        <v>18253</v>
      </c>
      <c r="E24" s="413">
        <f t="shared" si="0"/>
        <v>18052</v>
      </c>
      <c r="F24" s="413">
        <f t="shared" si="0"/>
        <v>17541</v>
      </c>
      <c r="G24" s="413">
        <f t="shared" si="0"/>
        <v>17223</v>
      </c>
      <c r="H24" s="413">
        <f t="shared" si="0"/>
        <v>16478</v>
      </c>
      <c r="I24" s="413">
        <f t="shared" si="0"/>
        <v>15007</v>
      </c>
      <c r="J24" s="413">
        <f t="shared" si="0"/>
        <v>14471</v>
      </c>
      <c r="K24" s="413">
        <f t="shared" si="0"/>
        <v>14514</v>
      </c>
      <c r="L24" s="413">
        <f t="shared" si="0"/>
        <v>14291</v>
      </c>
      <c r="M24" s="413">
        <f t="shared" si="0"/>
        <v>13834</v>
      </c>
      <c r="N24" s="413">
        <v>12859</v>
      </c>
      <c r="O24" s="413">
        <v>12634</v>
      </c>
      <c r="P24" s="413">
        <v>12006</v>
      </c>
      <c r="Q24" s="413">
        <v>11966</v>
      </c>
      <c r="R24" s="413">
        <v>12002</v>
      </c>
      <c r="S24" s="413">
        <v>11533</v>
      </c>
      <c r="T24" s="413">
        <v>12548</v>
      </c>
      <c r="U24" s="413">
        <v>14702</v>
      </c>
      <c r="V24" s="413">
        <v>17791</v>
      </c>
      <c r="W24" s="413">
        <v>19448</v>
      </c>
      <c r="X24" s="413">
        <v>21736</v>
      </c>
      <c r="Y24" s="413">
        <v>22150</v>
      </c>
      <c r="Z24" s="413">
        <v>23037</v>
      </c>
      <c r="AA24" s="413">
        <v>21320</v>
      </c>
      <c r="AB24" s="413">
        <v>22250</v>
      </c>
      <c r="AC24" s="413">
        <v>20498</v>
      </c>
      <c r="AD24" s="413">
        <v>19454</v>
      </c>
      <c r="AE24" s="413">
        <v>19112</v>
      </c>
      <c r="AF24" s="413">
        <v>20214</v>
      </c>
      <c r="AG24" s="413">
        <v>20990</v>
      </c>
      <c r="AH24" s="413">
        <v>21618</v>
      </c>
      <c r="AI24" s="413">
        <v>20105</v>
      </c>
      <c r="AJ24" s="413">
        <v>19999</v>
      </c>
      <c r="AK24" s="413">
        <v>20768</v>
      </c>
      <c r="AL24" s="413">
        <v>19575</v>
      </c>
      <c r="AM24" s="413">
        <v>20619</v>
      </c>
      <c r="AN24" s="413">
        <v>19217</v>
      </c>
      <c r="AO24" s="413">
        <v>17973</v>
      </c>
      <c r="AP24" s="413">
        <v>19967</v>
      </c>
      <c r="AQ24" s="413">
        <v>19900</v>
      </c>
      <c r="AR24" s="413">
        <v>18440</v>
      </c>
      <c r="AS24" s="413">
        <v>20896</v>
      </c>
      <c r="AT24" s="413">
        <v>23301</v>
      </c>
      <c r="AU24" s="413">
        <v>25554</v>
      </c>
      <c r="AV24" s="413">
        <v>23553</v>
      </c>
      <c r="AW24" s="413">
        <v>23076</v>
      </c>
      <c r="AX24" s="413">
        <v>22008</v>
      </c>
      <c r="AY24" s="413">
        <v>22045</v>
      </c>
      <c r="AZ24" s="413">
        <v>24035</v>
      </c>
      <c r="BA24" s="413">
        <v>25120</v>
      </c>
      <c r="BB24" s="413">
        <v>23599</v>
      </c>
      <c r="BC24" s="413">
        <v>23806</v>
      </c>
      <c r="BD24" s="413">
        <v>26381</v>
      </c>
      <c r="BE24" s="413">
        <v>28868</v>
      </c>
      <c r="BF24" s="413">
        <v>28674</v>
      </c>
      <c r="BG24" s="413">
        <v>27261</v>
      </c>
      <c r="BH24" s="413">
        <v>22561</v>
      </c>
      <c r="BI24" s="413">
        <v>18218</v>
      </c>
      <c r="BJ24" s="413">
        <v>19451</v>
      </c>
      <c r="BK24" s="413">
        <v>23084</v>
      </c>
      <c r="BL24" s="413">
        <v>24230</v>
      </c>
      <c r="BM24" s="413">
        <v>24599</v>
      </c>
      <c r="BN24" s="414">
        <v>24363</v>
      </c>
      <c r="BO24" s="413">
        <v>23022</v>
      </c>
      <c r="BP24" s="414">
        <v>21790</v>
      </c>
      <c r="BQ24" s="413">
        <v>19982</v>
      </c>
      <c r="BR24" s="414">
        <v>21788</v>
      </c>
      <c r="BS24" s="413">
        <v>27777</v>
      </c>
      <c r="BT24" s="414">
        <v>27410</v>
      </c>
      <c r="BU24" s="413">
        <v>27321</v>
      </c>
      <c r="BV24" s="414">
        <v>27050</v>
      </c>
      <c r="BW24" s="413">
        <v>27342</v>
      </c>
    </row>
    <row r="25" spans="1:75" x14ac:dyDescent="0.35">
      <c r="A25" s="409" t="s">
        <v>886</v>
      </c>
      <c r="B25" s="410"/>
      <c r="C25" s="410"/>
      <c r="D25" s="410"/>
      <c r="E25" s="410"/>
      <c r="F25" s="410"/>
      <c r="G25" s="410"/>
      <c r="H25" s="410"/>
      <c r="I25" s="410"/>
      <c r="J25" s="410"/>
      <c r="K25" s="410"/>
      <c r="L25" s="410"/>
      <c r="M25" s="410"/>
      <c r="N25" s="410"/>
      <c r="O25" s="410"/>
      <c r="P25" s="410"/>
      <c r="Q25" s="410"/>
      <c r="R25" s="410"/>
      <c r="S25" s="410"/>
      <c r="T25" s="410"/>
      <c r="U25" s="410"/>
      <c r="V25" s="410"/>
      <c r="W25" s="410"/>
      <c r="X25" s="410"/>
      <c r="Y25" s="410"/>
      <c r="Z25" s="410"/>
      <c r="AA25" s="410"/>
      <c r="AB25" s="410"/>
      <c r="AC25" s="410"/>
      <c r="AD25" s="410"/>
      <c r="AE25" s="410"/>
      <c r="AF25" s="410"/>
      <c r="AG25" s="410"/>
      <c r="AH25" s="410"/>
      <c r="AI25" s="410"/>
      <c r="AJ25" s="410"/>
      <c r="AK25" s="410"/>
      <c r="AL25" s="410"/>
      <c r="AM25" s="410"/>
      <c r="AN25" s="410"/>
      <c r="AO25" s="410"/>
      <c r="AP25" s="410"/>
      <c r="AQ25" s="410"/>
      <c r="AR25" s="410"/>
      <c r="AS25" s="410"/>
      <c r="AT25" s="410"/>
      <c r="AU25" s="410"/>
      <c r="AV25" s="410"/>
      <c r="AW25" s="410"/>
      <c r="AX25" s="410"/>
      <c r="AY25" s="410"/>
      <c r="AZ25" s="410"/>
      <c r="BA25" s="410"/>
      <c r="BB25" s="410"/>
      <c r="BC25" s="410"/>
      <c r="BD25" s="410"/>
      <c r="BE25" s="410"/>
      <c r="BF25" s="410"/>
      <c r="BG25" s="410"/>
      <c r="BH25" s="410"/>
      <c r="BI25" s="410"/>
      <c r="BJ25" s="410"/>
      <c r="BK25" s="410"/>
      <c r="BL25" s="410"/>
      <c r="BM25" s="410"/>
      <c r="BN25" s="410"/>
      <c r="BO25" s="410"/>
      <c r="BP25" s="410"/>
      <c r="BQ25" s="410"/>
      <c r="BR25" s="410"/>
      <c r="BS25" s="410"/>
      <c r="BT25" s="410"/>
      <c r="BU25" s="410"/>
      <c r="BV25" s="410"/>
      <c r="BW25" s="410"/>
    </row>
    <row r="26" spans="1:75" x14ac:dyDescent="0.35">
      <c r="A26" s="411" t="s">
        <v>890</v>
      </c>
      <c r="B26" s="411">
        <v>244</v>
      </c>
      <c r="C26" s="411">
        <v>197</v>
      </c>
      <c r="D26" s="411">
        <v>99</v>
      </c>
      <c r="E26" s="411">
        <v>116</v>
      </c>
      <c r="F26" s="411">
        <v>89</v>
      </c>
      <c r="G26" s="411">
        <v>228</v>
      </c>
      <c r="H26" s="411">
        <v>209</v>
      </c>
      <c r="I26" s="411">
        <v>146</v>
      </c>
      <c r="J26" s="411">
        <v>149</v>
      </c>
      <c r="K26" s="411">
        <v>211</v>
      </c>
      <c r="L26" s="411">
        <v>153</v>
      </c>
      <c r="M26" s="411">
        <v>227</v>
      </c>
      <c r="N26" s="411">
        <v>164</v>
      </c>
      <c r="O26" s="411">
        <v>554</v>
      </c>
      <c r="P26" s="411">
        <v>416</v>
      </c>
      <c r="Q26" s="411">
        <v>257</v>
      </c>
      <c r="R26" s="411">
        <v>1051</v>
      </c>
      <c r="S26" s="411">
        <v>1225</v>
      </c>
      <c r="T26" s="411">
        <v>1016</v>
      </c>
      <c r="U26" s="411">
        <v>320</v>
      </c>
      <c r="V26" s="411">
        <v>484</v>
      </c>
      <c r="W26" s="411">
        <v>1226</v>
      </c>
      <c r="X26" s="411">
        <v>1119</v>
      </c>
      <c r="Y26" s="411">
        <v>935</v>
      </c>
      <c r="Z26" s="411">
        <v>1135</v>
      </c>
      <c r="AA26" s="411">
        <v>1092</v>
      </c>
      <c r="AB26" s="411">
        <v>1195</v>
      </c>
      <c r="AC26" s="411">
        <v>1165</v>
      </c>
      <c r="AD26" s="411">
        <v>775</v>
      </c>
      <c r="AE26" s="411">
        <v>591</v>
      </c>
      <c r="AF26" s="411">
        <v>1128</v>
      </c>
      <c r="AG26" s="411">
        <v>1031</v>
      </c>
      <c r="AH26" s="411">
        <v>1178</v>
      </c>
      <c r="AI26" s="411">
        <v>1449</v>
      </c>
      <c r="AJ26" s="411">
        <v>1007</v>
      </c>
      <c r="AK26" s="411">
        <v>155</v>
      </c>
      <c r="AL26" s="411">
        <v>313</v>
      </c>
      <c r="AM26" s="411">
        <v>312</v>
      </c>
      <c r="AN26" s="411">
        <v>294</v>
      </c>
      <c r="AO26" s="411">
        <v>147</v>
      </c>
      <c r="AP26" s="411">
        <v>100</v>
      </c>
      <c r="AQ26" s="411">
        <v>0</v>
      </c>
      <c r="AR26" s="411">
        <v>0</v>
      </c>
      <c r="AS26" s="411">
        <v>0</v>
      </c>
      <c r="AT26" s="411">
        <v>0</v>
      </c>
      <c r="AU26" s="411">
        <v>0</v>
      </c>
      <c r="AV26" s="411">
        <v>0</v>
      </c>
      <c r="AW26" s="411">
        <v>0</v>
      </c>
      <c r="AX26" s="411">
        <v>0</v>
      </c>
      <c r="AY26" s="411">
        <v>0</v>
      </c>
      <c r="AZ26" s="411">
        <v>0</v>
      </c>
      <c r="BA26" s="411">
        <v>0</v>
      </c>
      <c r="BB26" s="411">
        <v>0</v>
      </c>
      <c r="BC26" s="411">
        <v>0</v>
      </c>
      <c r="BD26" s="411">
        <v>0</v>
      </c>
      <c r="BE26" s="411">
        <v>0</v>
      </c>
      <c r="BF26" s="411">
        <v>0</v>
      </c>
      <c r="BG26" s="411">
        <v>0</v>
      </c>
      <c r="BH26" s="411">
        <v>0</v>
      </c>
      <c r="BI26" s="411">
        <v>0</v>
      </c>
      <c r="BJ26" s="411">
        <v>0</v>
      </c>
      <c r="BK26" s="411">
        <v>0</v>
      </c>
      <c r="BL26" s="411">
        <v>0</v>
      </c>
      <c r="BM26" s="411">
        <v>0</v>
      </c>
      <c r="BN26" s="411">
        <v>0</v>
      </c>
      <c r="BO26" s="411">
        <v>0</v>
      </c>
      <c r="BP26" s="411">
        <v>0</v>
      </c>
      <c r="BQ26" s="411">
        <v>0</v>
      </c>
      <c r="BR26" s="411">
        <v>0</v>
      </c>
      <c r="BS26" s="411">
        <v>0</v>
      </c>
      <c r="BT26" s="411">
        <v>0</v>
      </c>
      <c r="BU26" s="411">
        <v>0</v>
      </c>
      <c r="BV26" s="411">
        <v>0</v>
      </c>
      <c r="BW26" s="411">
        <v>0</v>
      </c>
    </row>
    <row r="27" spans="1:75" x14ac:dyDescent="0.35">
      <c r="A27" s="411" t="s">
        <v>891</v>
      </c>
      <c r="B27" s="411">
        <v>42</v>
      </c>
      <c r="C27" s="411">
        <v>40</v>
      </c>
      <c r="D27" s="411">
        <v>40</v>
      </c>
      <c r="E27" s="411">
        <v>26</v>
      </c>
      <c r="F27" s="411">
        <v>12</v>
      </c>
      <c r="G27" s="411">
        <v>10</v>
      </c>
      <c r="H27" s="411">
        <v>12</v>
      </c>
      <c r="I27" s="411">
        <v>2</v>
      </c>
      <c r="J27" s="411">
        <v>2</v>
      </c>
      <c r="K27" s="411">
        <v>2</v>
      </c>
      <c r="L27" s="411">
        <v>2</v>
      </c>
      <c r="M27" s="411">
        <v>0</v>
      </c>
      <c r="N27" s="411">
        <v>0</v>
      </c>
      <c r="O27" s="411">
        <v>0</v>
      </c>
      <c r="P27" s="411">
        <v>0</v>
      </c>
      <c r="Q27" s="411">
        <v>0</v>
      </c>
      <c r="R27" s="411">
        <v>0</v>
      </c>
      <c r="S27" s="411">
        <v>0</v>
      </c>
      <c r="T27" s="411">
        <v>0</v>
      </c>
      <c r="U27" s="411">
        <v>0</v>
      </c>
      <c r="V27" s="411">
        <v>0</v>
      </c>
      <c r="W27" s="411">
        <v>0</v>
      </c>
      <c r="X27" s="411">
        <v>0</v>
      </c>
      <c r="Y27" s="411">
        <v>0</v>
      </c>
      <c r="Z27" s="411">
        <v>0</v>
      </c>
      <c r="AA27" s="411">
        <v>0</v>
      </c>
      <c r="AB27" s="411">
        <v>0</v>
      </c>
      <c r="AC27" s="411">
        <v>0</v>
      </c>
      <c r="AD27" s="411">
        <v>0</v>
      </c>
      <c r="AE27" s="411">
        <v>0</v>
      </c>
      <c r="AF27" s="411">
        <v>0</v>
      </c>
      <c r="AG27" s="411">
        <v>0</v>
      </c>
      <c r="AH27" s="411">
        <v>0</v>
      </c>
      <c r="AI27" s="411">
        <v>0</v>
      </c>
      <c r="AJ27" s="411">
        <v>0</v>
      </c>
      <c r="AK27" s="411">
        <v>0</v>
      </c>
      <c r="AL27" s="411">
        <v>0</v>
      </c>
      <c r="AM27" s="411">
        <v>0</v>
      </c>
      <c r="AN27" s="411">
        <v>0</v>
      </c>
      <c r="AO27" s="411">
        <v>0</v>
      </c>
      <c r="AP27" s="411">
        <v>0</v>
      </c>
      <c r="AQ27" s="411">
        <v>0</v>
      </c>
      <c r="AR27" s="411">
        <v>0</v>
      </c>
      <c r="AS27" s="411">
        <v>0</v>
      </c>
      <c r="AT27" s="411">
        <v>0</v>
      </c>
      <c r="AU27" s="411">
        <v>0</v>
      </c>
      <c r="AV27" s="411">
        <v>0</v>
      </c>
      <c r="AW27" s="411">
        <v>0</v>
      </c>
      <c r="AX27" s="411">
        <v>0</v>
      </c>
      <c r="AY27" s="411">
        <v>0</v>
      </c>
      <c r="AZ27" s="411">
        <v>0</v>
      </c>
      <c r="BA27" s="411">
        <v>0</v>
      </c>
      <c r="BB27" s="411">
        <v>0</v>
      </c>
      <c r="BC27" s="411">
        <v>0</v>
      </c>
      <c r="BD27" s="411">
        <v>0</v>
      </c>
      <c r="BE27" s="411">
        <v>0</v>
      </c>
      <c r="BF27" s="411">
        <v>0</v>
      </c>
      <c r="BG27" s="411">
        <v>0</v>
      </c>
      <c r="BH27" s="411">
        <v>0</v>
      </c>
      <c r="BI27" s="411">
        <v>0</v>
      </c>
      <c r="BJ27" s="411">
        <v>0</v>
      </c>
      <c r="BK27" s="411">
        <v>0</v>
      </c>
      <c r="BL27" s="411">
        <v>0</v>
      </c>
      <c r="BM27" s="411">
        <v>0</v>
      </c>
      <c r="BN27" s="411">
        <v>0</v>
      </c>
      <c r="BO27" s="411">
        <v>0</v>
      </c>
      <c r="BP27" s="411">
        <v>0</v>
      </c>
      <c r="BQ27" s="411">
        <v>0</v>
      </c>
      <c r="BR27" s="411">
        <v>0</v>
      </c>
      <c r="BS27" s="411">
        <v>0</v>
      </c>
      <c r="BT27" s="411">
        <v>0</v>
      </c>
      <c r="BU27" s="411">
        <v>0</v>
      </c>
      <c r="BV27" s="411">
        <v>0</v>
      </c>
      <c r="BW27" s="411">
        <v>0</v>
      </c>
    </row>
    <row r="28" spans="1:75" x14ac:dyDescent="0.35">
      <c r="A28" s="411" t="s">
        <v>892</v>
      </c>
      <c r="B28" s="411">
        <v>0</v>
      </c>
      <c r="C28" s="411">
        <v>0</v>
      </c>
      <c r="D28" s="411">
        <v>0</v>
      </c>
      <c r="E28" s="411">
        <v>15</v>
      </c>
      <c r="F28" s="411">
        <v>25</v>
      </c>
      <c r="G28" s="411">
        <v>25</v>
      </c>
      <c r="H28" s="411">
        <v>24</v>
      </c>
      <c r="I28" s="411">
        <v>22</v>
      </c>
      <c r="J28" s="411">
        <v>20</v>
      </c>
      <c r="K28" s="411">
        <v>20</v>
      </c>
      <c r="L28" s="411">
        <v>20</v>
      </c>
      <c r="M28" s="411">
        <v>12</v>
      </c>
      <c r="N28" s="411">
        <v>10</v>
      </c>
      <c r="O28" s="411">
        <v>10</v>
      </c>
      <c r="P28" s="411">
        <v>0</v>
      </c>
      <c r="Q28" s="411">
        <v>0</v>
      </c>
      <c r="R28" s="411">
        <v>0</v>
      </c>
      <c r="S28" s="411">
        <v>0</v>
      </c>
      <c r="T28" s="411">
        <v>0</v>
      </c>
      <c r="U28" s="411">
        <v>0</v>
      </c>
      <c r="V28" s="411">
        <v>0</v>
      </c>
      <c r="W28" s="411">
        <v>0</v>
      </c>
      <c r="X28" s="411">
        <v>0</v>
      </c>
      <c r="Y28" s="411">
        <v>0</v>
      </c>
      <c r="Z28" s="411">
        <v>0</v>
      </c>
      <c r="AA28" s="411">
        <v>0</v>
      </c>
      <c r="AB28" s="411">
        <v>0</v>
      </c>
      <c r="AC28" s="411">
        <v>0</v>
      </c>
      <c r="AD28" s="411">
        <v>0</v>
      </c>
      <c r="AE28" s="411">
        <v>0</v>
      </c>
      <c r="AF28" s="411">
        <v>0</v>
      </c>
      <c r="AG28" s="411">
        <v>0</v>
      </c>
      <c r="AH28" s="411">
        <v>0</v>
      </c>
      <c r="AI28" s="411">
        <v>0</v>
      </c>
      <c r="AJ28" s="411">
        <v>0</v>
      </c>
      <c r="AK28" s="411">
        <v>0</v>
      </c>
      <c r="AL28" s="411">
        <v>0</v>
      </c>
      <c r="AM28" s="411">
        <v>0</v>
      </c>
      <c r="AN28" s="411">
        <v>0</v>
      </c>
      <c r="AO28" s="411">
        <v>0</v>
      </c>
      <c r="AP28" s="411">
        <v>0</v>
      </c>
      <c r="AQ28" s="411">
        <v>0</v>
      </c>
      <c r="AR28" s="411">
        <v>0</v>
      </c>
      <c r="AS28" s="411">
        <v>0</v>
      </c>
      <c r="AT28" s="411">
        <v>0</v>
      </c>
      <c r="AU28" s="411">
        <v>0</v>
      </c>
      <c r="AV28" s="411">
        <v>0</v>
      </c>
      <c r="AW28" s="411">
        <v>0</v>
      </c>
      <c r="AX28" s="411">
        <v>0</v>
      </c>
      <c r="AY28" s="411">
        <v>0</v>
      </c>
      <c r="AZ28" s="411">
        <v>0</v>
      </c>
      <c r="BA28" s="411">
        <v>0</v>
      </c>
      <c r="BB28" s="411">
        <v>0</v>
      </c>
      <c r="BC28" s="411">
        <v>0</v>
      </c>
      <c r="BD28" s="411">
        <v>0</v>
      </c>
      <c r="BE28" s="411">
        <v>0</v>
      </c>
      <c r="BF28" s="411">
        <v>0</v>
      </c>
      <c r="BG28" s="411">
        <v>0</v>
      </c>
      <c r="BH28" s="411">
        <v>0</v>
      </c>
      <c r="BI28" s="411">
        <v>0</v>
      </c>
      <c r="BJ28" s="411">
        <v>0</v>
      </c>
      <c r="BK28" s="411">
        <v>0</v>
      </c>
      <c r="BL28" s="411">
        <v>0</v>
      </c>
      <c r="BM28" s="411">
        <v>0</v>
      </c>
      <c r="BN28" s="411">
        <v>0</v>
      </c>
      <c r="BO28" s="411">
        <v>0</v>
      </c>
      <c r="BP28" s="411">
        <v>0</v>
      </c>
      <c r="BQ28" s="411">
        <v>0</v>
      </c>
      <c r="BR28" s="411">
        <v>0</v>
      </c>
      <c r="BS28" s="411">
        <v>0</v>
      </c>
      <c r="BT28" s="411">
        <v>0</v>
      </c>
      <c r="BU28" s="411">
        <v>0</v>
      </c>
      <c r="BV28" s="411">
        <v>0</v>
      </c>
      <c r="BW28" s="411">
        <v>0</v>
      </c>
    </row>
    <row r="29" spans="1:75" ht="16" thickBot="1" x14ac:dyDescent="0.4">
      <c r="A29" s="412" t="s">
        <v>893</v>
      </c>
      <c r="B29" s="412">
        <v>0</v>
      </c>
      <c r="C29" s="412">
        <v>0</v>
      </c>
      <c r="D29" s="412">
        <v>0</v>
      </c>
      <c r="E29" s="412">
        <v>0</v>
      </c>
      <c r="F29" s="412">
        <v>0</v>
      </c>
      <c r="G29" s="412">
        <v>0</v>
      </c>
      <c r="H29" s="412">
        <v>0</v>
      </c>
      <c r="I29" s="412">
        <v>0</v>
      </c>
      <c r="J29" s="412">
        <v>0</v>
      </c>
      <c r="K29" s="412">
        <v>0</v>
      </c>
      <c r="L29" s="412">
        <v>0</v>
      </c>
      <c r="M29" s="412">
        <v>0</v>
      </c>
      <c r="N29" s="412">
        <v>0</v>
      </c>
      <c r="O29" s="412">
        <v>0</v>
      </c>
      <c r="P29" s="412">
        <v>0</v>
      </c>
      <c r="Q29" s="412">
        <v>0</v>
      </c>
      <c r="R29" s="412">
        <v>0</v>
      </c>
      <c r="S29" s="412">
        <v>0</v>
      </c>
      <c r="T29" s="412">
        <v>0</v>
      </c>
      <c r="U29" s="412">
        <v>0</v>
      </c>
      <c r="V29" s="412">
        <v>0</v>
      </c>
      <c r="W29" s="412">
        <v>0</v>
      </c>
      <c r="X29" s="412">
        <v>0</v>
      </c>
      <c r="Y29" s="412">
        <v>0</v>
      </c>
      <c r="Z29" s="412">
        <v>0</v>
      </c>
      <c r="AA29" s="412">
        <v>0</v>
      </c>
      <c r="AB29" s="412">
        <v>0</v>
      </c>
      <c r="AC29" s="412">
        <v>0</v>
      </c>
      <c r="AD29" s="412">
        <v>0</v>
      </c>
      <c r="AE29" s="412">
        <v>0</v>
      </c>
      <c r="AF29" s="412">
        <v>0</v>
      </c>
      <c r="AG29" s="412">
        <v>0</v>
      </c>
      <c r="AH29" s="412">
        <v>0</v>
      </c>
      <c r="AI29" s="412">
        <v>0</v>
      </c>
      <c r="AJ29" s="412">
        <v>0</v>
      </c>
      <c r="AK29" s="412">
        <v>0</v>
      </c>
      <c r="AL29" s="412">
        <v>0</v>
      </c>
      <c r="AM29" s="412">
        <v>0</v>
      </c>
      <c r="AN29" s="412">
        <v>0</v>
      </c>
      <c r="AO29" s="412">
        <v>0</v>
      </c>
      <c r="AP29" s="412">
        <v>0</v>
      </c>
      <c r="AQ29" s="412">
        <v>0</v>
      </c>
      <c r="AR29" s="412">
        <v>0</v>
      </c>
      <c r="AS29" s="412">
        <v>0</v>
      </c>
      <c r="AT29" s="412">
        <v>0</v>
      </c>
      <c r="AU29" s="412">
        <v>0</v>
      </c>
      <c r="AV29" s="412">
        <v>0</v>
      </c>
      <c r="AW29" s="412">
        <v>0</v>
      </c>
      <c r="AX29" s="412">
        <v>0</v>
      </c>
      <c r="AY29" s="412">
        <v>0</v>
      </c>
      <c r="AZ29" s="412">
        <v>0</v>
      </c>
      <c r="BA29" s="412">
        <v>0</v>
      </c>
      <c r="BB29" s="412">
        <v>0</v>
      </c>
      <c r="BC29" s="412">
        <v>0</v>
      </c>
      <c r="BD29" s="412">
        <v>0</v>
      </c>
      <c r="BE29" s="412">
        <v>0</v>
      </c>
      <c r="BF29" s="412">
        <v>0</v>
      </c>
      <c r="BG29" s="412">
        <v>0</v>
      </c>
      <c r="BH29" s="412">
        <v>0</v>
      </c>
      <c r="BI29" s="412">
        <v>0</v>
      </c>
      <c r="BJ29" s="412">
        <v>0</v>
      </c>
      <c r="BK29" s="412">
        <v>0</v>
      </c>
      <c r="BL29" s="412">
        <v>0</v>
      </c>
      <c r="BM29" s="412">
        <v>0</v>
      </c>
      <c r="BN29" s="412">
        <v>0</v>
      </c>
      <c r="BO29" s="412">
        <v>0</v>
      </c>
      <c r="BP29" s="412">
        <v>0</v>
      </c>
      <c r="BQ29" s="412">
        <v>0</v>
      </c>
      <c r="BR29" s="412">
        <v>0</v>
      </c>
      <c r="BS29" s="412">
        <v>0</v>
      </c>
      <c r="BT29" s="412">
        <v>0</v>
      </c>
      <c r="BU29" s="412">
        <v>0</v>
      </c>
      <c r="BV29" s="412">
        <v>0</v>
      </c>
      <c r="BW29" s="412">
        <v>0</v>
      </c>
    </row>
    <row r="30" spans="1:75" x14ac:dyDescent="0.35">
      <c r="A30" s="413" t="s">
        <v>0</v>
      </c>
      <c r="B30" s="413">
        <f>SUM(B26:B29)</f>
        <v>286</v>
      </c>
      <c r="C30" s="413">
        <f t="shared" ref="C30:M30" si="1">SUM(C26:C29)</f>
        <v>237</v>
      </c>
      <c r="D30" s="413">
        <f t="shared" si="1"/>
        <v>139</v>
      </c>
      <c r="E30" s="413">
        <f t="shared" si="1"/>
        <v>157</v>
      </c>
      <c r="F30" s="413">
        <f t="shared" si="1"/>
        <v>126</v>
      </c>
      <c r="G30" s="413">
        <f t="shared" si="1"/>
        <v>263</v>
      </c>
      <c r="H30" s="413">
        <f t="shared" si="1"/>
        <v>245</v>
      </c>
      <c r="I30" s="413">
        <f t="shared" si="1"/>
        <v>170</v>
      </c>
      <c r="J30" s="413">
        <f t="shared" si="1"/>
        <v>171</v>
      </c>
      <c r="K30" s="413">
        <f t="shared" si="1"/>
        <v>233</v>
      </c>
      <c r="L30" s="413">
        <f t="shared" si="1"/>
        <v>175</v>
      </c>
      <c r="M30" s="413">
        <f t="shared" si="1"/>
        <v>239</v>
      </c>
      <c r="N30" s="413">
        <v>174</v>
      </c>
      <c r="O30" s="413">
        <v>564</v>
      </c>
      <c r="P30" s="413">
        <v>416</v>
      </c>
      <c r="Q30" s="413">
        <v>257</v>
      </c>
      <c r="R30" s="413">
        <v>1051</v>
      </c>
      <c r="S30" s="413">
        <v>1225</v>
      </c>
      <c r="T30" s="413">
        <v>1016</v>
      </c>
      <c r="U30" s="413">
        <v>320</v>
      </c>
      <c r="V30" s="413">
        <v>484</v>
      </c>
      <c r="W30" s="413">
        <v>1226</v>
      </c>
      <c r="X30" s="413">
        <v>1119</v>
      </c>
      <c r="Y30" s="413">
        <v>935</v>
      </c>
      <c r="Z30" s="413">
        <v>1135</v>
      </c>
      <c r="AA30" s="413">
        <v>1092</v>
      </c>
      <c r="AB30" s="413">
        <v>1195</v>
      </c>
      <c r="AC30" s="413">
        <v>1165</v>
      </c>
      <c r="AD30" s="413">
        <v>775</v>
      </c>
      <c r="AE30" s="413">
        <v>591</v>
      </c>
      <c r="AF30" s="413">
        <v>1128</v>
      </c>
      <c r="AG30" s="413">
        <v>1031</v>
      </c>
      <c r="AH30" s="413">
        <v>1178</v>
      </c>
      <c r="AI30" s="413">
        <v>1449</v>
      </c>
      <c r="AJ30" s="413">
        <v>1007</v>
      </c>
      <c r="AK30" s="413">
        <v>155</v>
      </c>
      <c r="AL30" s="413">
        <v>313</v>
      </c>
      <c r="AM30" s="413">
        <v>312</v>
      </c>
      <c r="AN30" s="413">
        <v>294</v>
      </c>
      <c r="AO30" s="413">
        <v>147</v>
      </c>
      <c r="AP30" s="413">
        <v>100</v>
      </c>
      <c r="AQ30" s="413">
        <f t="shared" ref="AQ30:BH30" si="2">SUM(AQ26:AQ29)</f>
        <v>0</v>
      </c>
      <c r="AR30" s="413">
        <f t="shared" si="2"/>
        <v>0</v>
      </c>
      <c r="AS30" s="413">
        <f t="shared" si="2"/>
        <v>0</v>
      </c>
      <c r="AT30" s="413">
        <f t="shared" si="2"/>
        <v>0</v>
      </c>
      <c r="AU30" s="413">
        <f t="shared" si="2"/>
        <v>0</v>
      </c>
      <c r="AV30" s="413">
        <f t="shared" si="2"/>
        <v>0</v>
      </c>
      <c r="AW30" s="413">
        <f t="shared" si="2"/>
        <v>0</v>
      </c>
      <c r="AX30" s="413">
        <f t="shared" si="2"/>
        <v>0</v>
      </c>
      <c r="AY30" s="413">
        <f t="shared" si="2"/>
        <v>0</v>
      </c>
      <c r="AZ30" s="413">
        <f t="shared" si="2"/>
        <v>0</v>
      </c>
      <c r="BA30" s="413">
        <f t="shared" si="2"/>
        <v>0</v>
      </c>
      <c r="BB30" s="413">
        <f t="shared" si="2"/>
        <v>0</v>
      </c>
      <c r="BC30" s="413">
        <f t="shared" si="2"/>
        <v>0</v>
      </c>
      <c r="BD30" s="413">
        <f t="shared" si="2"/>
        <v>0</v>
      </c>
      <c r="BE30" s="413">
        <f t="shared" si="2"/>
        <v>0</v>
      </c>
      <c r="BF30" s="413">
        <f t="shared" si="2"/>
        <v>0</v>
      </c>
      <c r="BG30" s="413">
        <f t="shared" si="2"/>
        <v>0</v>
      </c>
      <c r="BH30" s="413">
        <f t="shared" si="2"/>
        <v>0</v>
      </c>
      <c r="BI30" s="413">
        <v>0</v>
      </c>
      <c r="BJ30" s="413">
        <v>0</v>
      </c>
      <c r="BK30" s="413">
        <v>0</v>
      </c>
      <c r="BL30" s="413">
        <v>0</v>
      </c>
      <c r="BM30" s="413">
        <v>0</v>
      </c>
      <c r="BN30" s="413">
        <v>0</v>
      </c>
      <c r="BO30" s="413">
        <v>0</v>
      </c>
      <c r="BP30" s="413">
        <v>0</v>
      </c>
      <c r="BQ30" s="413">
        <v>0</v>
      </c>
      <c r="BR30" s="413">
        <v>0</v>
      </c>
      <c r="BS30" s="413">
        <v>0</v>
      </c>
      <c r="BT30" s="413">
        <v>0</v>
      </c>
      <c r="BU30" s="413">
        <v>0</v>
      </c>
      <c r="BV30" s="413">
        <v>0</v>
      </c>
      <c r="BW30" s="413">
        <v>0</v>
      </c>
    </row>
    <row r="31" spans="1:75" x14ac:dyDescent="0.35">
      <c r="A31" s="409" t="s">
        <v>887</v>
      </c>
      <c r="B31" s="410"/>
      <c r="C31" s="410"/>
      <c r="D31" s="410"/>
      <c r="E31" s="410"/>
      <c r="F31" s="410"/>
      <c r="G31" s="410"/>
      <c r="H31" s="410"/>
      <c r="I31" s="410"/>
      <c r="J31" s="410"/>
      <c r="K31" s="410"/>
      <c r="L31" s="410"/>
      <c r="M31" s="410"/>
      <c r="N31" s="410"/>
      <c r="O31" s="410"/>
      <c r="P31" s="410"/>
      <c r="Q31" s="410"/>
      <c r="R31" s="410"/>
      <c r="S31" s="410"/>
      <c r="T31" s="410"/>
      <c r="U31" s="410"/>
      <c r="V31" s="410"/>
      <c r="W31" s="410"/>
      <c r="X31" s="410"/>
      <c r="Y31" s="410"/>
      <c r="Z31" s="410"/>
      <c r="AA31" s="410"/>
      <c r="AB31" s="410"/>
      <c r="AC31" s="410"/>
      <c r="AD31" s="410"/>
      <c r="AE31" s="410"/>
      <c r="AF31" s="410"/>
      <c r="AG31" s="410"/>
      <c r="AH31" s="410"/>
      <c r="AI31" s="410"/>
      <c r="AJ31" s="410"/>
      <c r="AK31" s="410"/>
      <c r="AL31" s="410"/>
      <c r="AM31" s="410"/>
      <c r="AN31" s="410"/>
      <c r="AO31" s="410"/>
      <c r="AP31" s="410"/>
      <c r="AQ31" s="410"/>
      <c r="AR31" s="410"/>
      <c r="AS31" s="410"/>
      <c r="AT31" s="410"/>
      <c r="AU31" s="410"/>
      <c r="AV31" s="410"/>
      <c r="AW31" s="410"/>
      <c r="AX31" s="410"/>
      <c r="AY31" s="410"/>
      <c r="AZ31" s="410"/>
      <c r="BA31" s="410"/>
      <c r="BB31" s="410"/>
      <c r="BC31" s="410"/>
      <c r="BD31" s="410"/>
      <c r="BE31" s="410"/>
      <c r="BF31" s="410"/>
      <c r="BG31" s="410"/>
      <c r="BH31" s="410"/>
      <c r="BI31" s="410"/>
      <c r="BJ31" s="410"/>
      <c r="BK31" s="410"/>
      <c r="BL31" s="410"/>
      <c r="BM31" s="410"/>
      <c r="BN31" s="410"/>
      <c r="BO31" s="410"/>
      <c r="BP31" s="410"/>
      <c r="BQ31" s="410"/>
      <c r="BR31" s="410"/>
      <c r="BS31" s="410"/>
      <c r="BT31" s="410"/>
      <c r="BU31" s="410"/>
      <c r="BV31" s="410"/>
      <c r="BW31" s="410"/>
    </row>
    <row r="32" spans="1:75" x14ac:dyDescent="0.35">
      <c r="A32" s="411" t="s">
        <v>890</v>
      </c>
      <c r="B32" s="411">
        <v>1037</v>
      </c>
      <c r="C32" s="411">
        <v>855</v>
      </c>
      <c r="D32" s="411">
        <v>795</v>
      </c>
      <c r="E32" s="411">
        <v>644</v>
      </c>
      <c r="F32" s="411">
        <v>542</v>
      </c>
      <c r="G32" s="411">
        <v>502</v>
      </c>
      <c r="H32" s="411">
        <v>531</v>
      </c>
      <c r="I32" s="411">
        <v>511</v>
      </c>
      <c r="J32" s="411">
        <v>487</v>
      </c>
      <c r="K32" s="411">
        <v>519</v>
      </c>
      <c r="L32" s="411">
        <v>548</v>
      </c>
      <c r="M32" s="411">
        <v>560</v>
      </c>
      <c r="N32" s="411">
        <v>648</v>
      </c>
      <c r="O32" s="411">
        <v>637</v>
      </c>
      <c r="P32" s="411">
        <v>699</v>
      </c>
      <c r="Q32" s="411">
        <v>855</v>
      </c>
      <c r="R32" s="411">
        <v>1097</v>
      </c>
      <c r="S32" s="411">
        <v>1529</v>
      </c>
      <c r="T32" s="411">
        <v>1625</v>
      </c>
      <c r="U32" s="411">
        <v>2075</v>
      </c>
      <c r="V32" s="411">
        <v>2672</v>
      </c>
      <c r="W32" s="411">
        <v>3212</v>
      </c>
      <c r="X32" s="411">
        <v>3691</v>
      </c>
      <c r="Y32" s="411">
        <v>4359</v>
      </c>
      <c r="Z32" s="411">
        <v>3336</v>
      </c>
      <c r="AA32" s="411">
        <v>3326</v>
      </c>
      <c r="AB32" s="411">
        <v>2608</v>
      </c>
      <c r="AC32" s="411">
        <v>2484</v>
      </c>
      <c r="AD32" s="411">
        <v>2225</v>
      </c>
      <c r="AE32" s="411">
        <v>2397</v>
      </c>
      <c r="AF32" s="411">
        <v>2261</v>
      </c>
      <c r="AG32" s="411">
        <v>2216</v>
      </c>
      <c r="AH32" s="411">
        <v>2555</v>
      </c>
      <c r="AI32" s="411">
        <v>2223</v>
      </c>
      <c r="AJ32" s="411">
        <v>1816</v>
      </c>
      <c r="AK32" s="411">
        <v>1429</v>
      </c>
      <c r="AL32" s="411">
        <v>1225</v>
      </c>
      <c r="AM32" s="411">
        <v>1430</v>
      </c>
      <c r="AN32" s="411">
        <v>1580</v>
      </c>
      <c r="AO32" s="411">
        <v>1410</v>
      </c>
      <c r="AP32" s="411">
        <v>1365</v>
      </c>
      <c r="AQ32" s="411">
        <v>1038</v>
      </c>
      <c r="AR32" s="411">
        <v>1038</v>
      </c>
      <c r="AS32" s="411">
        <v>1151</v>
      </c>
      <c r="AT32" s="411">
        <v>1084</v>
      </c>
      <c r="AU32" s="411">
        <v>918</v>
      </c>
      <c r="AV32" s="411">
        <v>1461</v>
      </c>
      <c r="AW32" s="411">
        <v>1609</v>
      </c>
      <c r="AX32" s="411">
        <v>1782</v>
      </c>
      <c r="AY32" s="411">
        <v>1834</v>
      </c>
      <c r="AZ32" s="411">
        <v>2103</v>
      </c>
      <c r="BA32" s="411">
        <v>2215</v>
      </c>
      <c r="BB32" s="411">
        <v>2554</v>
      </c>
      <c r="BC32" s="411">
        <v>2700</v>
      </c>
      <c r="BD32" s="411">
        <v>2393</v>
      </c>
      <c r="BE32" s="411">
        <v>2622</v>
      </c>
      <c r="BF32" s="411">
        <v>3073</v>
      </c>
      <c r="BG32" s="411">
        <v>3149</v>
      </c>
      <c r="BH32" s="411">
        <v>3790</v>
      </c>
      <c r="BI32" s="411">
        <v>2544</v>
      </c>
      <c r="BJ32" s="411">
        <v>2091</v>
      </c>
      <c r="BK32" s="411">
        <v>2861</v>
      </c>
      <c r="BL32" s="411">
        <v>3123</v>
      </c>
      <c r="BM32" s="411">
        <v>3679</v>
      </c>
      <c r="BN32" s="411">
        <v>4535</v>
      </c>
      <c r="BO32" s="411">
        <v>4213</v>
      </c>
      <c r="BP32" s="411">
        <v>3894</v>
      </c>
      <c r="BQ32" s="411">
        <v>3255</v>
      </c>
      <c r="BR32" s="411">
        <v>2740</v>
      </c>
      <c r="BS32" s="411">
        <v>3315</v>
      </c>
      <c r="BT32" s="411">
        <v>3858</v>
      </c>
      <c r="BU32" s="411">
        <v>3893</v>
      </c>
      <c r="BV32" s="411">
        <v>4067</v>
      </c>
      <c r="BW32" s="411">
        <v>3797</v>
      </c>
    </row>
    <row r="33" spans="1:75" x14ac:dyDescent="0.35">
      <c r="A33" s="411" t="s">
        <v>891</v>
      </c>
      <c r="B33" s="411">
        <v>1207</v>
      </c>
      <c r="C33" s="411">
        <v>1052</v>
      </c>
      <c r="D33" s="411">
        <v>1013</v>
      </c>
      <c r="E33" s="411">
        <v>879</v>
      </c>
      <c r="F33" s="411">
        <v>781</v>
      </c>
      <c r="G33" s="411">
        <v>678</v>
      </c>
      <c r="H33" s="411">
        <v>552</v>
      </c>
      <c r="I33" s="411">
        <v>428</v>
      </c>
      <c r="J33" s="411">
        <v>343</v>
      </c>
      <c r="K33" s="411">
        <v>306</v>
      </c>
      <c r="L33" s="411">
        <v>257</v>
      </c>
      <c r="M33" s="411">
        <v>210</v>
      </c>
      <c r="N33" s="411">
        <v>189</v>
      </c>
      <c r="O33" s="411">
        <v>159</v>
      </c>
      <c r="P33" s="411">
        <v>130</v>
      </c>
      <c r="Q33" s="411">
        <v>112</v>
      </c>
      <c r="R33" s="411">
        <v>87</v>
      </c>
      <c r="S33" s="411">
        <v>57</v>
      </c>
      <c r="T33" s="411">
        <v>53</v>
      </c>
      <c r="U33" s="411">
        <v>46</v>
      </c>
      <c r="V33" s="411">
        <v>45</v>
      </c>
      <c r="W33" s="411">
        <v>56</v>
      </c>
      <c r="X33" s="411">
        <v>60</v>
      </c>
      <c r="Y33" s="411">
        <v>68</v>
      </c>
      <c r="Z33" s="411">
        <v>61</v>
      </c>
      <c r="AA33" s="411">
        <v>58</v>
      </c>
      <c r="AB33" s="411">
        <v>60</v>
      </c>
      <c r="AC33" s="411">
        <v>70</v>
      </c>
      <c r="AD33" s="411">
        <v>80</v>
      </c>
      <c r="AE33" s="411">
        <v>77</v>
      </c>
      <c r="AF33" s="411">
        <v>56</v>
      </c>
      <c r="AG33" s="411">
        <v>65</v>
      </c>
      <c r="AH33" s="411">
        <v>73</v>
      </c>
      <c r="AI33" s="411">
        <v>71</v>
      </c>
      <c r="AJ33" s="411">
        <v>62</v>
      </c>
      <c r="AK33" s="411">
        <v>64</v>
      </c>
      <c r="AL33" s="411">
        <v>67</v>
      </c>
      <c r="AM33" s="411">
        <v>72</v>
      </c>
      <c r="AN33" s="411">
        <v>63</v>
      </c>
      <c r="AO33" s="411">
        <v>65</v>
      </c>
      <c r="AP33" s="411">
        <v>63</v>
      </c>
      <c r="AQ33" s="411">
        <v>72</v>
      </c>
      <c r="AR33" s="411">
        <v>71</v>
      </c>
      <c r="AS33" s="411">
        <v>69</v>
      </c>
      <c r="AT33" s="411">
        <v>67</v>
      </c>
      <c r="AU33" s="411">
        <v>74</v>
      </c>
      <c r="AV33" s="411">
        <v>81</v>
      </c>
      <c r="AW33" s="411">
        <v>81</v>
      </c>
      <c r="AX33" s="411">
        <v>87</v>
      </c>
      <c r="AY33" s="411">
        <v>96</v>
      </c>
      <c r="AZ33" s="411">
        <v>96</v>
      </c>
      <c r="BA33" s="411">
        <v>96</v>
      </c>
      <c r="BB33" s="411">
        <v>95</v>
      </c>
      <c r="BC33" s="411">
        <v>95</v>
      </c>
      <c r="BD33" s="411">
        <v>104</v>
      </c>
      <c r="BE33" s="411">
        <v>114</v>
      </c>
      <c r="BF33" s="411">
        <v>118</v>
      </c>
      <c r="BG33" s="411">
        <v>139</v>
      </c>
      <c r="BH33" s="411">
        <v>154</v>
      </c>
      <c r="BI33" s="411">
        <v>154</v>
      </c>
      <c r="BJ33" s="411">
        <v>153</v>
      </c>
      <c r="BK33" s="411">
        <v>157</v>
      </c>
      <c r="BL33" s="411">
        <v>175</v>
      </c>
      <c r="BM33" s="411">
        <v>183</v>
      </c>
      <c r="BN33" s="411">
        <v>180</v>
      </c>
      <c r="BO33" s="411">
        <v>172</v>
      </c>
      <c r="BP33" s="411">
        <v>166</v>
      </c>
      <c r="BQ33" s="411">
        <v>164</v>
      </c>
      <c r="BR33" s="411">
        <v>118</v>
      </c>
      <c r="BS33" s="411">
        <v>115</v>
      </c>
      <c r="BT33" s="411">
        <v>117</v>
      </c>
      <c r="BU33" s="411">
        <v>136</v>
      </c>
      <c r="BV33" s="411">
        <v>164</v>
      </c>
      <c r="BW33" s="411">
        <v>173</v>
      </c>
    </row>
    <row r="34" spans="1:75" x14ac:dyDescent="0.35">
      <c r="A34" s="411" t="s">
        <v>892</v>
      </c>
      <c r="B34" s="411">
        <v>1127</v>
      </c>
      <c r="C34" s="411">
        <v>1220</v>
      </c>
      <c r="D34" s="411">
        <v>1214</v>
      </c>
      <c r="E34" s="411">
        <v>1268</v>
      </c>
      <c r="F34" s="411">
        <v>1278</v>
      </c>
      <c r="G34" s="411">
        <v>1245</v>
      </c>
      <c r="H34" s="411">
        <v>1188</v>
      </c>
      <c r="I34" s="411">
        <v>1150</v>
      </c>
      <c r="J34" s="411">
        <v>1098</v>
      </c>
      <c r="K34" s="411">
        <v>1029</v>
      </c>
      <c r="L34" s="411">
        <v>948</v>
      </c>
      <c r="M34" s="411">
        <v>874</v>
      </c>
      <c r="N34" s="411">
        <v>826</v>
      </c>
      <c r="O34" s="411">
        <v>755</v>
      </c>
      <c r="P34" s="411">
        <v>672</v>
      </c>
      <c r="Q34" s="411">
        <v>623</v>
      </c>
      <c r="R34" s="411">
        <v>477</v>
      </c>
      <c r="S34" s="411">
        <v>181</v>
      </c>
      <c r="T34" s="411">
        <v>84</v>
      </c>
      <c r="U34" s="411">
        <v>56</v>
      </c>
      <c r="V34" s="411">
        <v>48</v>
      </c>
      <c r="W34" s="411">
        <v>41</v>
      </c>
      <c r="X34" s="411">
        <v>40</v>
      </c>
      <c r="Y34" s="411">
        <v>41</v>
      </c>
      <c r="Z34" s="411">
        <v>36</v>
      </c>
      <c r="AA34" s="411">
        <v>40</v>
      </c>
      <c r="AB34" s="411">
        <v>36</v>
      </c>
      <c r="AC34" s="411">
        <v>32</v>
      </c>
      <c r="AD34" s="411">
        <v>30</v>
      </c>
      <c r="AE34" s="411">
        <v>30</v>
      </c>
      <c r="AF34" s="411">
        <v>12</v>
      </c>
      <c r="AG34" s="411">
        <v>15</v>
      </c>
      <c r="AH34" s="411">
        <v>17</v>
      </c>
      <c r="AI34" s="411">
        <v>18</v>
      </c>
      <c r="AJ34" s="411">
        <v>17</v>
      </c>
      <c r="AK34" s="411">
        <v>15</v>
      </c>
      <c r="AL34" s="411">
        <v>15</v>
      </c>
      <c r="AM34" s="411">
        <v>14</v>
      </c>
      <c r="AN34" s="411">
        <v>14</v>
      </c>
      <c r="AO34" s="411">
        <v>17</v>
      </c>
      <c r="AP34" s="411">
        <v>15</v>
      </c>
      <c r="AQ34" s="411">
        <v>12</v>
      </c>
      <c r="AR34" s="411">
        <v>13</v>
      </c>
      <c r="AS34" s="411">
        <v>13</v>
      </c>
      <c r="AT34" s="411">
        <v>15</v>
      </c>
      <c r="AU34" s="411">
        <v>16</v>
      </c>
      <c r="AV34" s="411">
        <v>17</v>
      </c>
      <c r="AW34" s="411">
        <v>16</v>
      </c>
      <c r="AX34" s="411">
        <v>16</v>
      </c>
      <c r="AY34" s="411">
        <v>18</v>
      </c>
      <c r="AZ34" s="411">
        <v>20</v>
      </c>
      <c r="BA34" s="411">
        <v>20</v>
      </c>
      <c r="BB34" s="411">
        <v>23</v>
      </c>
      <c r="BC34" s="411">
        <v>27</v>
      </c>
      <c r="BD34" s="411">
        <v>32</v>
      </c>
      <c r="BE34" s="411">
        <v>30</v>
      </c>
      <c r="BF34" s="411">
        <v>25</v>
      </c>
      <c r="BG34" s="411">
        <v>21</v>
      </c>
      <c r="BH34" s="411">
        <v>26</v>
      </c>
      <c r="BI34" s="411">
        <v>28</v>
      </c>
      <c r="BJ34" s="411">
        <v>30</v>
      </c>
      <c r="BK34" s="411">
        <v>31</v>
      </c>
      <c r="BL34" s="411">
        <v>33</v>
      </c>
      <c r="BM34" s="411">
        <v>32</v>
      </c>
      <c r="BN34" s="411">
        <v>29</v>
      </c>
      <c r="BO34" s="411">
        <v>32</v>
      </c>
      <c r="BP34" s="411">
        <v>38</v>
      </c>
      <c r="BQ34" s="411">
        <v>39</v>
      </c>
      <c r="BR34" s="411">
        <v>35</v>
      </c>
      <c r="BS34" s="411">
        <v>32</v>
      </c>
      <c r="BT34" s="411">
        <v>34</v>
      </c>
      <c r="BU34" s="411">
        <v>37</v>
      </c>
      <c r="BV34" s="411">
        <v>35</v>
      </c>
      <c r="BW34" s="411">
        <v>33</v>
      </c>
    </row>
    <row r="35" spans="1:75" ht="16" thickBot="1" x14ac:dyDescent="0.4">
      <c r="A35" s="412" t="s">
        <v>893</v>
      </c>
      <c r="B35" s="412">
        <v>1</v>
      </c>
      <c r="C35" s="412">
        <v>1</v>
      </c>
      <c r="D35" s="412">
        <v>1</v>
      </c>
      <c r="E35" s="412">
        <v>1</v>
      </c>
      <c r="F35" s="412">
        <v>1</v>
      </c>
      <c r="G35" s="412">
        <v>10</v>
      </c>
      <c r="H35" s="412">
        <v>12</v>
      </c>
      <c r="I35" s="412">
        <v>17</v>
      </c>
      <c r="J35" s="412">
        <v>20</v>
      </c>
      <c r="K35" s="412">
        <v>23</v>
      </c>
      <c r="L35" s="412">
        <v>32</v>
      </c>
      <c r="M35" s="412">
        <v>38</v>
      </c>
      <c r="N35" s="412">
        <v>54</v>
      </c>
      <c r="O35" s="412">
        <v>57</v>
      </c>
      <c r="P35" s="412">
        <v>65</v>
      </c>
      <c r="Q35" s="412">
        <v>64</v>
      </c>
      <c r="R35" s="412">
        <v>60</v>
      </c>
      <c r="S35" s="412">
        <v>35</v>
      </c>
      <c r="T35" s="412">
        <v>23</v>
      </c>
      <c r="U35" s="412">
        <v>14</v>
      </c>
      <c r="V35" s="412">
        <v>11</v>
      </c>
      <c r="W35" s="412">
        <v>11</v>
      </c>
      <c r="X35" s="412">
        <v>10</v>
      </c>
      <c r="Y35" s="412">
        <v>10</v>
      </c>
      <c r="Z35" s="412">
        <v>11</v>
      </c>
      <c r="AA35" s="412">
        <v>11</v>
      </c>
      <c r="AB35" s="412">
        <v>13</v>
      </c>
      <c r="AC35" s="412">
        <v>12</v>
      </c>
      <c r="AD35" s="412">
        <v>13</v>
      </c>
      <c r="AE35" s="412">
        <v>13</v>
      </c>
      <c r="AF35" s="412">
        <v>2</v>
      </c>
      <c r="AG35" s="412">
        <v>1</v>
      </c>
      <c r="AH35" s="412">
        <v>1</v>
      </c>
      <c r="AI35" s="412">
        <v>2</v>
      </c>
      <c r="AJ35" s="412">
        <v>2</v>
      </c>
      <c r="AK35" s="412">
        <v>3</v>
      </c>
      <c r="AL35" s="412">
        <v>3</v>
      </c>
      <c r="AM35" s="412">
        <v>5</v>
      </c>
      <c r="AN35" s="412">
        <v>5</v>
      </c>
      <c r="AO35" s="412">
        <v>5</v>
      </c>
      <c r="AP35" s="412">
        <v>5</v>
      </c>
      <c r="AQ35" s="412">
        <v>6</v>
      </c>
      <c r="AR35" s="412">
        <v>5</v>
      </c>
      <c r="AS35" s="412">
        <v>6</v>
      </c>
      <c r="AT35" s="412">
        <v>5</v>
      </c>
      <c r="AU35" s="412">
        <v>5</v>
      </c>
      <c r="AV35" s="412">
        <v>5</v>
      </c>
      <c r="AW35" s="412">
        <v>7</v>
      </c>
      <c r="AX35" s="412">
        <v>7</v>
      </c>
      <c r="AY35" s="412">
        <v>7</v>
      </c>
      <c r="AZ35" s="412">
        <v>7</v>
      </c>
      <c r="BA35" s="412">
        <v>6</v>
      </c>
      <c r="BB35" s="412">
        <v>6</v>
      </c>
      <c r="BC35" s="412">
        <v>4</v>
      </c>
      <c r="BD35" s="412">
        <v>4</v>
      </c>
      <c r="BE35" s="412">
        <v>5</v>
      </c>
      <c r="BF35" s="412">
        <v>5</v>
      </c>
      <c r="BG35" s="412">
        <v>6</v>
      </c>
      <c r="BH35" s="412">
        <v>6</v>
      </c>
      <c r="BI35" s="412">
        <v>6</v>
      </c>
      <c r="BJ35" s="412">
        <v>6</v>
      </c>
      <c r="BK35" s="412">
        <v>6</v>
      </c>
      <c r="BL35" s="412">
        <v>6</v>
      </c>
      <c r="BM35" s="412">
        <v>6</v>
      </c>
      <c r="BN35" s="412">
        <v>6</v>
      </c>
      <c r="BO35" s="412">
        <v>6</v>
      </c>
      <c r="BP35" s="412">
        <v>5</v>
      </c>
      <c r="BQ35" s="412">
        <v>5</v>
      </c>
      <c r="BR35" s="412">
        <v>5</v>
      </c>
      <c r="BS35" s="412">
        <v>5</v>
      </c>
      <c r="BT35" s="412">
        <v>5</v>
      </c>
      <c r="BU35" s="412">
        <v>5</v>
      </c>
      <c r="BV35" s="412">
        <v>6</v>
      </c>
      <c r="BW35" s="412">
        <v>7</v>
      </c>
    </row>
    <row r="36" spans="1:75" x14ac:dyDescent="0.35">
      <c r="A36" s="413" t="s">
        <v>0</v>
      </c>
      <c r="B36" s="413">
        <v>3372</v>
      </c>
      <c r="C36" s="413">
        <v>3128</v>
      </c>
      <c r="D36" s="413">
        <v>3023</v>
      </c>
      <c r="E36" s="413">
        <v>2792</v>
      </c>
      <c r="F36" s="413">
        <v>2602</v>
      </c>
      <c r="G36" s="413">
        <v>2435</v>
      </c>
      <c r="H36" s="413">
        <v>2283</v>
      </c>
      <c r="I36" s="413">
        <v>2106</v>
      </c>
      <c r="J36" s="413">
        <v>1948</v>
      </c>
      <c r="K36" s="413">
        <v>1877</v>
      </c>
      <c r="L36" s="413">
        <v>1785</v>
      </c>
      <c r="M36" s="413">
        <v>1682</v>
      </c>
      <c r="N36" s="413">
        <v>1717</v>
      </c>
      <c r="O36" s="413">
        <v>1608</v>
      </c>
      <c r="P36" s="413">
        <v>1566</v>
      </c>
      <c r="Q36" s="413">
        <v>1654</v>
      </c>
      <c r="R36" s="413">
        <v>1721</v>
      </c>
      <c r="S36" s="413">
        <v>1802</v>
      </c>
      <c r="T36" s="413">
        <v>1785</v>
      </c>
      <c r="U36" s="413">
        <v>2191</v>
      </c>
      <c r="V36" s="413">
        <v>2776</v>
      </c>
      <c r="W36" s="413">
        <v>3320</v>
      </c>
      <c r="X36" s="413">
        <v>3801</v>
      </c>
      <c r="Y36" s="413">
        <v>4478</v>
      </c>
      <c r="Z36" s="413">
        <v>3444</v>
      </c>
      <c r="AA36" s="413">
        <v>3435</v>
      </c>
      <c r="AB36" s="413">
        <v>2717</v>
      </c>
      <c r="AC36" s="413">
        <v>2598</v>
      </c>
      <c r="AD36" s="413">
        <v>2348</v>
      </c>
      <c r="AE36" s="413">
        <v>2517</v>
      </c>
      <c r="AF36" s="413">
        <v>2331</v>
      </c>
      <c r="AG36" s="413">
        <v>2297</v>
      </c>
      <c r="AH36" s="413">
        <v>2646</v>
      </c>
      <c r="AI36" s="413">
        <v>2314</v>
      </c>
      <c r="AJ36" s="413">
        <v>1897</v>
      </c>
      <c r="AK36" s="413">
        <v>1511</v>
      </c>
      <c r="AL36" s="413">
        <v>1310</v>
      </c>
      <c r="AM36" s="413">
        <v>1521</v>
      </c>
      <c r="AN36" s="413">
        <v>1662</v>
      </c>
      <c r="AO36" s="413">
        <v>1497</v>
      </c>
      <c r="AP36" s="413">
        <v>1448</v>
      </c>
      <c r="AQ36" s="413">
        <v>1128</v>
      </c>
      <c r="AR36" s="413">
        <v>1127</v>
      </c>
      <c r="AS36" s="413">
        <v>1239</v>
      </c>
      <c r="AT36" s="413">
        <v>1171</v>
      </c>
      <c r="AU36" s="413">
        <v>1013</v>
      </c>
      <c r="AV36" s="413">
        <v>1564</v>
      </c>
      <c r="AW36" s="413">
        <v>1713</v>
      </c>
      <c r="AX36" s="413">
        <v>1892</v>
      </c>
      <c r="AY36" s="413">
        <v>1955</v>
      </c>
      <c r="AZ36" s="413">
        <v>2226</v>
      </c>
      <c r="BA36" s="413">
        <v>2337</v>
      </c>
      <c r="BB36" s="413">
        <v>2678</v>
      </c>
      <c r="BC36" s="413">
        <v>2826</v>
      </c>
      <c r="BD36" s="413">
        <v>2533</v>
      </c>
      <c r="BE36" s="413">
        <v>2771</v>
      </c>
      <c r="BF36" s="413">
        <v>3221</v>
      </c>
      <c r="BG36" s="413">
        <v>3315</v>
      </c>
      <c r="BH36" s="413">
        <v>3976</v>
      </c>
      <c r="BI36" s="413">
        <v>2732</v>
      </c>
      <c r="BJ36" s="413">
        <v>2280</v>
      </c>
      <c r="BK36" s="413">
        <v>3055</v>
      </c>
      <c r="BL36" s="413">
        <v>3337</v>
      </c>
      <c r="BM36" s="413">
        <v>3900</v>
      </c>
      <c r="BN36" s="413">
        <v>4750</v>
      </c>
      <c r="BO36" s="413">
        <v>4423</v>
      </c>
      <c r="BP36" s="413">
        <v>4103</v>
      </c>
      <c r="BQ36" s="413">
        <v>3463</v>
      </c>
      <c r="BR36" s="413">
        <v>2898</v>
      </c>
      <c r="BS36" s="413">
        <v>3467</v>
      </c>
      <c r="BT36" s="413">
        <v>4014</v>
      </c>
      <c r="BU36" s="413">
        <v>4071</v>
      </c>
      <c r="BV36" s="413">
        <v>4272</v>
      </c>
      <c r="BW36" s="413">
        <v>4010</v>
      </c>
    </row>
    <row r="37" spans="1:75" x14ac:dyDescent="0.35">
      <c r="A37" s="409" t="s">
        <v>888</v>
      </c>
      <c r="B37" s="410"/>
      <c r="C37" s="410"/>
      <c r="D37" s="410"/>
      <c r="E37" s="410"/>
      <c r="F37" s="410"/>
      <c r="G37" s="410"/>
      <c r="H37" s="410"/>
      <c r="I37" s="410"/>
      <c r="J37" s="410"/>
      <c r="K37" s="410"/>
      <c r="L37" s="410"/>
      <c r="M37" s="410"/>
      <c r="N37" s="410"/>
      <c r="O37" s="410"/>
      <c r="P37" s="410"/>
      <c r="Q37" s="410"/>
      <c r="R37" s="410"/>
      <c r="S37" s="410"/>
      <c r="T37" s="410"/>
      <c r="U37" s="410"/>
      <c r="V37" s="410"/>
      <c r="W37" s="410"/>
      <c r="X37" s="410"/>
      <c r="Y37" s="410"/>
      <c r="Z37" s="410"/>
      <c r="AA37" s="410"/>
      <c r="AB37" s="410"/>
      <c r="AC37" s="410"/>
      <c r="AD37" s="410"/>
      <c r="AE37" s="410"/>
      <c r="AF37" s="410"/>
      <c r="AG37" s="410"/>
      <c r="AH37" s="410"/>
      <c r="AI37" s="410"/>
      <c r="AJ37" s="410"/>
      <c r="AK37" s="410"/>
      <c r="AL37" s="410"/>
      <c r="AM37" s="410"/>
      <c r="AN37" s="410"/>
      <c r="AO37" s="410"/>
      <c r="AP37" s="410"/>
      <c r="AQ37" s="410"/>
      <c r="AR37" s="410"/>
      <c r="AS37" s="410"/>
      <c r="AT37" s="410"/>
      <c r="AU37" s="410"/>
      <c r="AV37" s="410"/>
      <c r="AW37" s="410"/>
      <c r="AX37" s="410"/>
      <c r="AY37" s="410"/>
      <c r="AZ37" s="410"/>
      <c r="BA37" s="410"/>
      <c r="BB37" s="410"/>
      <c r="BC37" s="410"/>
      <c r="BD37" s="410"/>
      <c r="BE37" s="410"/>
      <c r="BF37" s="410"/>
      <c r="BG37" s="410"/>
      <c r="BH37" s="410"/>
      <c r="BI37" s="410"/>
      <c r="BJ37" s="410"/>
      <c r="BK37" s="410"/>
      <c r="BL37" s="410"/>
      <c r="BM37" s="410"/>
      <c r="BN37" s="410"/>
      <c r="BO37" s="410"/>
      <c r="BP37" s="410"/>
      <c r="BQ37" s="410"/>
      <c r="BR37" s="410"/>
      <c r="BS37" s="410"/>
      <c r="BT37" s="410"/>
      <c r="BU37" s="410"/>
      <c r="BV37" s="410"/>
      <c r="BW37" s="410"/>
    </row>
    <row r="38" spans="1:75" x14ac:dyDescent="0.35">
      <c r="A38" s="411" t="s">
        <v>890</v>
      </c>
      <c r="B38" s="411">
        <v>38</v>
      </c>
      <c r="C38" s="411">
        <v>54</v>
      </c>
      <c r="D38" s="411">
        <v>46</v>
      </c>
      <c r="E38" s="411">
        <v>30</v>
      </c>
      <c r="F38" s="411">
        <v>7</v>
      </c>
      <c r="G38" s="411">
        <v>13</v>
      </c>
      <c r="H38" s="411">
        <v>46</v>
      </c>
      <c r="I38" s="411">
        <v>39</v>
      </c>
      <c r="J38" s="411">
        <v>20</v>
      </c>
      <c r="K38" s="411">
        <v>64</v>
      </c>
      <c r="L38" s="411">
        <v>33</v>
      </c>
      <c r="M38" s="411">
        <v>58</v>
      </c>
      <c r="N38" s="411">
        <v>90</v>
      </c>
      <c r="O38" s="411">
        <v>76</v>
      </c>
      <c r="P38" s="411">
        <v>78</v>
      </c>
      <c r="Q38" s="411">
        <v>62</v>
      </c>
      <c r="R38" s="411">
        <v>0</v>
      </c>
      <c r="S38" s="411">
        <v>0</v>
      </c>
      <c r="T38" s="411">
        <v>0</v>
      </c>
      <c r="U38" s="411">
        <v>0</v>
      </c>
      <c r="V38" s="411">
        <v>0</v>
      </c>
      <c r="W38" s="411">
        <v>0</v>
      </c>
      <c r="X38" s="411">
        <v>0</v>
      </c>
      <c r="Y38" s="411">
        <v>0</v>
      </c>
      <c r="Z38" s="411">
        <v>0</v>
      </c>
      <c r="AA38" s="411">
        <v>5</v>
      </c>
      <c r="AB38" s="411">
        <v>0</v>
      </c>
      <c r="AC38" s="411">
        <v>0</v>
      </c>
      <c r="AD38" s="411">
        <v>0</v>
      </c>
      <c r="AE38" s="411">
        <v>0</v>
      </c>
      <c r="AF38" s="411">
        <v>2</v>
      </c>
      <c r="AG38" s="411">
        <v>0</v>
      </c>
      <c r="AH38" s="411">
        <v>2</v>
      </c>
      <c r="AI38" s="411">
        <v>3</v>
      </c>
      <c r="AJ38" s="411">
        <v>0</v>
      </c>
      <c r="AK38" s="411">
        <v>0</v>
      </c>
      <c r="AL38" s="411">
        <v>0</v>
      </c>
      <c r="AM38" s="411">
        <v>0</v>
      </c>
      <c r="AN38" s="411">
        <v>0</v>
      </c>
      <c r="AO38" s="411">
        <v>0</v>
      </c>
      <c r="AP38" s="411">
        <v>0</v>
      </c>
      <c r="AQ38" s="411">
        <v>0</v>
      </c>
      <c r="AR38" s="411">
        <v>0</v>
      </c>
      <c r="AS38" s="411">
        <v>0</v>
      </c>
      <c r="AT38" s="411">
        <v>0</v>
      </c>
      <c r="AU38" s="411">
        <v>0</v>
      </c>
      <c r="AV38" s="411">
        <v>0</v>
      </c>
      <c r="AW38" s="411">
        <v>0</v>
      </c>
      <c r="AX38" s="411"/>
      <c r="AY38" s="411"/>
      <c r="AZ38" s="411">
        <v>0</v>
      </c>
      <c r="BA38" s="411">
        <v>0</v>
      </c>
      <c r="BB38" s="411">
        <v>0</v>
      </c>
      <c r="BC38" s="411">
        <v>0</v>
      </c>
      <c r="BD38" s="411">
        <v>0</v>
      </c>
      <c r="BE38" s="411">
        <v>0</v>
      </c>
      <c r="BF38" s="411">
        <v>0</v>
      </c>
      <c r="BG38" s="411">
        <v>0</v>
      </c>
      <c r="BH38" s="411">
        <v>0</v>
      </c>
      <c r="BI38" s="411">
        <v>0</v>
      </c>
      <c r="BJ38" s="411">
        <v>0</v>
      </c>
      <c r="BK38" s="411">
        <v>0</v>
      </c>
      <c r="BL38" s="411">
        <v>0</v>
      </c>
      <c r="BM38" s="411">
        <v>0</v>
      </c>
      <c r="BN38" s="411">
        <v>0</v>
      </c>
      <c r="BO38" s="411">
        <v>0</v>
      </c>
      <c r="BP38" s="411">
        <v>0</v>
      </c>
      <c r="BQ38" s="411">
        <v>0</v>
      </c>
      <c r="BR38" s="411">
        <v>0</v>
      </c>
      <c r="BS38" s="411">
        <v>0</v>
      </c>
      <c r="BT38" s="411">
        <v>0</v>
      </c>
      <c r="BU38" s="411">
        <v>0</v>
      </c>
      <c r="BV38" s="411">
        <v>0</v>
      </c>
      <c r="BW38" s="411">
        <v>0</v>
      </c>
    </row>
    <row r="39" spans="1:75" x14ac:dyDescent="0.35">
      <c r="A39" s="411" t="s">
        <v>891</v>
      </c>
      <c r="B39" s="411">
        <v>49</v>
      </c>
      <c r="C39" s="411">
        <v>52</v>
      </c>
      <c r="D39" s="411">
        <v>52</v>
      </c>
      <c r="E39" s="411">
        <v>30</v>
      </c>
      <c r="F39" s="411">
        <v>36</v>
      </c>
      <c r="G39" s="411">
        <v>22</v>
      </c>
      <c r="H39" s="411">
        <v>10</v>
      </c>
      <c r="I39" s="411">
        <v>10</v>
      </c>
      <c r="J39" s="411">
        <v>10</v>
      </c>
      <c r="K39" s="411">
        <v>10</v>
      </c>
      <c r="L39" s="411">
        <v>6</v>
      </c>
      <c r="M39" s="411">
        <v>6</v>
      </c>
      <c r="N39" s="411">
        <v>3</v>
      </c>
      <c r="O39" s="411">
        <v>0</v>
      </c>
      <c r="P39" s="411">
        <v>0</v>
      </c>
      <c r="Q39" s="411">
        <v>0</v>
      </c>
      <c r="R39" s="411">
        <v>0</v>
      </c>
      <c r="S39" s="411">
        <v>0</v>
      </c>
      <c r="T39" s="411">
        <v>0</v>
      </c>
      <c r="U39" s="411">
        <v>0</v>
      </c>
      <c r="V39" s="411">
        <v>0</v>
      </c>
      <c r="W39" s="411">
        <v>0</v>
      </c>
      <c r="X39" s="411">
        <v>0</v>
      </c>
      <c r="Y39" s="411">
        <v>0</v>
      </c>
      <c r="Z39" s="411">
        <v>0</v>
      </c>
      <c r="AA39" s="411">
        <v>0</v>
      </c>
      <c r="AB39" s="411">
        <v>0</v>
      </c>
      <c r="AC39" s="411">
        <v>0</v>
      </c>
      <c r="AD39" s="411">
        <v>0</v>
      </c>
      <c r="AE39" s="411">
        <v>0</v>
      </c>
      <c r="AF39" s="411">
        <v>0</v>
      </c>
      <c r="AG39" s="411">
        <v>0</v>
      </c>
      <c r="AH39" s="411">
        <v>0</v>
      </c>
      <c r="AI39" s="411">
        <v>0</v>
      </c>
      <c r="AJ39" s="411">
        <v>0</v>
      </c>
      <c r="AK39" s="411">
        <v>0</v>
      </c>
      <c r="AL39" s="411">
        <v>0</v>
      </c>
      <c r="AM39" s="411">
        <v>0</v>
      </c>
      <c r="AN39" s="411">
        <v>0</v>
      </c>
      <c r="AO39" s="411">
        <v>0</v>
      </c>
      <c r="AP39" s="411">
        <v>0</v>
      </c>
      <c r="AQ39" s="411">
        <v>0</v>
      </c>
      <c r="AR39" s="411">
        <v>0</v>
      </c>
      <c r="AS39" s="411">
        <v>0</v>
      </c>
      <c r="AT39" s="411">
        <v>0</v>
      </c>
      <c r="AU39" s="411">
        <v>0</v>
      </c>
      <c r="AV39" s="411">
        <v>0</v>
      </c>
      <c r="AW39" s="411">
        <v>0</v>
      </c>
      <c r="AX39" s="411"/>
      <c r="AY39" s="411"/>
      <c r="AZ39" s="411">
        <v>0</v>
      </c>
      <c r="BA39" s="411">
        <v>0</v>
      </c>
      <c r="BB39" s="411">
        <v>0</v>
      </c>
      <c r="BC39" s="411">
        <v>0</v>
      </c>
      <c r="BD39" s="411">
        <v>0</v>
      </c>
      <c r="BE39" s="411">
        <v>0</v>
      </c>
      <c r="BF39" s="411">
        <v>0</v>
      </c>
      <c r="BG39" s="411">
        <v>0</v>
      </c>
      <c r="BH39" s="411">
        <v>0</v>
      </c>
      <c r="BI39" s="411">
        <v>0</v>
      </c>
      <c r="BJ39" s="411">
        <v>0</v>
      </c>
      <c r="BK39" s="411">
        <v>0</v>
      </c>
      <c r="BL39" s="411">
        <v>0</v>
      </c>
      <c r="BM39" s="411">
        <v>0</v>
      </c>
      <c r="BN39" s="411">
        <v>0</v>
      </c>
      <c r="BO39" s="411">
        <v>0</v>
      </c>
      <c r="BP39" s="411">
        <v>0</v>
      </c>
      <c r="BQ39" s="411">
        <v>0</v>
      </c>
      <c r="BR39" s="411">
        <v>0</v>
      </c>
      <c r="BS39" s="411">
        <v>0</v>
      </c>
      <c r="BT39" s="411">
        <v>0</v>
      </c>
      <c r="BU39" s="411">
        <v>0</v>
      </c>
      <c r="BV39" s="411">
        <v>0</v>
      </c>
      <c r="BW39" s="411">
        <v>0</v>
      </c>
    </row>
    <row r="40" spans="1:75" x14ac:dyDescent="0.35">
      <c r="A40" s="411" t="s">
        <v>892</v>
      </c>
      <c r="B40" s="411">
        <v>0</v>
      </c>
      <c r="C40" s="411">
        <v>0</v>
      </c>
      <c r="D40" s="411">
        <v>0</v>
      </c>
      <c r="E40" s="411">
        <v>22</v>
      </c>
      <c r="F40" s="411">
        <v>26</v>
      </c>
      <c r="G40" s="411">
        <v>30</v>
      </c>
      <c r="H40" s="411">
        <v>33</v>
      </c>
      <c r="I40" s="411">
        <v>21</v>
      </c>
      <c r="J40" s="411">
        <v>21</v>
      </c>
      <c r="K40" s="411">
        <v>21</v>
      </c>
      <c r="L40" s="411">
        <v>21</v>
      </c>
      <c r="M40" s="411">
        <v>0</v>
      </c>
      <c r="N40" s="411">
        <v>0</v>
      </c>
      <c r="O40" s="411">
        <v>0</v>
      </c>
      <c r="P40" s="411">
        <v>0</v>
      </c>
      <c r="Q40" s="411">
        <v>0</v>
      </c>
      <c r="R40" s="411">
        <v>0</v>
      </c>
      <c r="S40" s="411">
        <v>0</v>
      </c>
      <c r="T40" s="411">
        <v>0</v>
      </c>
      <c r="U40" s="411">
        <v>0</v>
      </c>
      <c r="V40" s="411">
        <v>0</v>
      </c>
      <c r="W40" s="411">
        <v>0</v>
      </c>
      <c r="X40" s="411">
        <v>0</v>
      </c>
      <c r="Y40" s="411">
        <v>0</v>
      </c>
      <c r="Z40" s="411">
        <v>0</v>
      </c>
      <c r="AA40" s="411">
        <v>0</v>
      </c>
      <c r="AB40" s="411">
        <v>0</v>
      </c>
      <c r="AC40" s="411">
        <v>0</v>
      </c>
      <c r="AD40" s="411">
        <v>0</v>
      </c>
      <c r="AE40" s="411">
        <v>0</v>
      </c>
      <c r="AF40" s="411">
        <v>0</v>
      </c>
      <c r="AG40" s="411">
        <v>0</v>
      </c>
      <c r="AH40" s="411">
        <v>0</v>
      </c>
      <c r="AI40" s="411">
        <v>0</v>
      </c>
      <c r="AJ40" s="411">
        <v>0</v>
      </c>
      <c r="AK40" s="411">
        <v>0</v>
      </c>
      <c r="AL40" s="411">
        <v>0</v>
      </c>
      <c r="AM40" s="411">
        <v>0</v>
      </c>
      <c r="AN40" s="411">
        <v>0</v>
      </c>
      <c r="AO40" s="411">
        <v>0</v>
      </c>
      <c r="AP40" s="411">
        <v>0</v>
      </c>
      <c r="AQ40" s="411">
        <v>0</v>
      </c>
      <c r="AR40" s="411">
        <v>0</v>
      </c>
      <c r="AS40" s="411">
        <v>0</v>
      </c>
      <c r="AT40" s="411">
        <v>0</v>
      </c>
      <c r="AU40" s="411">
        <v>0</v>
      </c>
      <c r="AV40" s="411">
        <v>0</v>
      </c>
      <c r="AW40" s="411">
        <v>0</v>
      </c>
      <c r="AX40" s="411"/>
      <c r="AY40" s="411"/>
      <c r="AZ40" s="411">
        <v>0</v>
      </c>
      <c r="BA40" s="411">
        <v>0</v>
      </c>
      <c r="BB40" s="411">
        <v>0</v>
      </c>
      <c r="BC40" s="411">
        <v>0</v>
      </c>
      <c r="BD40" s="411">
        <v>0</v>
      </c>
      <c r="BE40" s="411">
        <v>0</v>
      </c>
      <c r="BF40" s="411">
        <v>0</v>
      </c>
      <c r="BG40" s="411">
        <v>0</v>
      </c>
      <c r="BH40" s="411">
        <v>0</v>
      </c>
      <c r="BI40" s="411">
        <v>0</v>
      </c>
      <c r="BJ40" s="411">
        <v>0</v>
      </c>
      <c r="BK40" s="411">
        <v>0</v>
      </c>
      <c r="BL40" s="411">
        <v>0</v>
      </c>
      <c r="BM40" s="411">
        <v>0</v>
      </c>
      <c r="BN40" s="411">
        <v>0</v>
      </c>
      <c r="BO40" s="411">
        <v>0</v>
      </c>
      <c r="BP40" s="411">
        <v>0</v>
      </c>
      <c r="BQ40" s="411">
        <v>0</v>
      </c>
      <c r="BR40" s="411">
        <v>0</v>
      </c>
      <c r="BS40" s="411">
        <v>0</v>
      </c>
      <c r="BT40" s="411">
        <v>0</v>
      </c>
      <c r="BU40" s="411">
        <v>0</v>
      </c>
      <c r="BV40" s="411">
        <v>0</v>
      </c>
      <c r="BW40" s="411">
        <v>0</v>
      </c>
    </row>
    <row r="41" spans="1:75" ht="16" thickBot="1" x14ac:dyDescent="0.4">
      <c r="A41" s="412" t="s">
        <v>893</v>
      </c>
      <c r="B41" s="412">
        <v>0</v>
      </c>
      <c r="C41" s="412">
        <v>0</v>
      </c>
      <c r="D41" s="412">
        <v>0</v>
      </c>
      <c r="E41" s="412">
        <v>0</v>
      </c>
      <c r="F41" s="412">
        <v>0</v>
      </c>
      <c r="G41" s="412">
        <v>0</v>
      </c>
      <c r="H41" s="412">
        <v>0</v>
      </c>
      <c r="I41" s="412">
        <v>0</v>
      </c>
      <c r="J41" s="412">
        <v>0</v>
      </c>
      <c r="K41" s="412">
        <v>0</v>
      </c>
      <c r="L41" s="412">
        <v>0</v>
      </c>
      <c r="M41" s="412">
        <v>0</v>
      </c>
      <c r="N41" s="412">
        <v>0</v>
      </c>
      <c r="O41" s="412">
        <v>0</v>
      </c>
      <c r="P41" s="412">
        <v>0</v>
      </c>
      <c r="Q41" s="412">
        <v>0</v>
      </c>
      <c r="R41" s="412">
        <v>0</v>
      </c>
      <c r="S41" s="412">
        <v>0</v>
      </c>
      <c r="T41" s="412">
        <v>0</v>
      </c>
      <c r="U41" s="412">
        <v>0</v>
      </c>
      <c r="V41" s="412">
        <v>0</v>
      </c>
      <c r="W41" s="412">
        <v>0</v>
      </c>
      <c r="X41" s="412">
        <v>0</v>
      </c>
      <c r="Y41" s="412">
        <v>0</v>
      </c>
      <c r="Z41" s="412">
        <v>0</v>
      </c>
      <c r="AA41" s="412">
        <v>0</v>
      </c>
      <c r="AB41" s="412">
        <v>0</v>
      </c>
      <c r="AC41" s="412">
        <v>0</v>
      </c>
      <c r="AD41" s="412">
        <v>0</v>
      </c>
      <c r="AE41" s="412">
        <v>0</v>
      </c>
      <c r="AF41" s="412">
        <v>0</v>
      </c>
      <c r="AG41" s="412">
        <v>0</v>
      </c>
      <c r="AH41" s="412">
        <v>0</v>
      </c>
      <c r="AI41" s="412">
        <v>0</v>
      </c>
      <c r="AJ41" s="412">
        <v>0</v>
      </c>
      <c r="AK41" s="412">
        <v>0</v>
      </c>
      <c r="AL41" s="412">
        <v>0</v>
      </c>
      <c r="AM41" s="412">
        <v>0</v>
      </c>
      <c r="AN41" s="412">
        <v>0</v>
      </c>
      <c r="AO41" s="412">
        <v>0</v>
      </c>
      <c r="AP41" s="412">
        <v>0</v>
      </c>
      <c r="AQ41" s="412">
        <v>0</v>
      </c>
      <c r="AR41" s="412">
        <v>0</v>
      </c>
      <c r="AS41" s="412">
        <v>0</v>
      </c>
      <c r="AT41" s="412">
        <v>0</v>
      </c>
      <c r="AU41" s="412">
        <v>0</v>
      </c>
      <c r="AV41" s="412">
        <v>0</v>
      </c>
      <c r="AW41" s="412">
        <v>0</v>
      </c>
      <c r="AX41" s="412"/>
      <c r="AY41" s="412"/>
      <c r="AZ41" s="412">
        <v>0</v>
      </c>
      <c r="BA41" s="412">
        <v>0</v>
      </c>
      <c r="BB41" s="412">
        <v>0</v>
      </c>
      <c r="BC41" s="412">
        <v>0</v>
      </c>
      <c r="BD41" s="412">
        <v>0</v>
      </c>
      <c r="BE41" s="412">
        <v>0</v>
      </c>
      <c r="BF41" s="412">
        <v>0</v>
      </c>
      <c r="BG41" s="412">
        <v>0</v>
      </c>
      <c r="BH41" s="412">
        <v>0</v>
      </c>
      <c r="BI41" s="412">
        <v>0</v>
      </c>
      <c r="BJ41" s="412">
        <v>0</v>
      </c>
      <c r="BK41" s="412">
        <v>0</v>
      </c>
      <c r="BL41" s="412">
        <v>0</v>
      </c>
      <c r="BM41" s="412">
        <v>0</v>
      </c>
      <c r="BN41" s="412">
        <v>0</v>
      </c>
      <c r="BO41" s="412">
        <v>0</v>
      </c>
      <c r="BP41" s="412">
        <v>0</v>
      </c>
      <c r="BQ41" s="412">
        <v>0</v>
      </c>
      <c r="BR41" s="412">
        <v>0</v>
      </c>
      <c r="BS41" s="412">
        <v>0</v>
      </c>
      <c r="BT41" s="412">
        <v>0</v>
      </c>
      <c r="BU41" s="412">
        <v>0</v>
      </c>
      <c r="BV41" s="412">
        <v>0</v>
      </c>
      <c r="BW41" s="412">
        <v>0</v>
      </c>
    </row>
    <row r="42" spans="1:75" x14ac:dyDescent="0.35">
      <c r="A42" s="413" t="s">
        <v>0</v>
      </c>
      <c r="B42" s="413">
        <v>87</v>
      </c>
      <c r="C42" s="413">
        <v>106</v>
      </c>
      <c r="D42" s="413">
        <v>98</v>
      </c>
      <c r="E42" s="413">
        <v>82</v>
      </c>
      <c r="F42" s="413">
        <v>69</v>
      </c>
      <c r="G42" s="413">
        <v>65</v>
      </c>
      <c r="H42" s="413">
        <v>89</v>
      </c>
      <c r="I42" s="413">
        <v>70</v>
      </c>
      <c r="J42" s="413">
        <v>51</v>
      </c>
      <c r="K42" s="413">
        <v>95</v>
      </c>
      <c r="L42" s="413">
        <v>60</v>
      </c>
      <c r="M42" s="413">
        <v>64</v>
      </c>
      <c r="N42" s="413">
        <v>93</v>
      </c>
      <c r="O42" s="413">
        <v>76</v>
      </c>
      <c r="P42" s="413">
        <v>78</v>
      </c>
      <c r="Q42" s="413">
        <v>62</v>
      </c>
      <c r="R42" s="413">
        <v>0</v>
      </c>
      <c r="S42" s="413">
        <v>0</v>
      </c>
      <c r="T42" s="413">
        <v>0</v>
      </c>
      <c r="U42" s="413">
        <v>0</v>
      </c>
      <c r="V42" s="413">
        <v>0</v>
      </c>
      <c r="W42" s="413">
        <v>0</v>
      </c>
      <c r="X42" s="413">
        <v>0</v>
      </c>
      <c r="Y42" s="413">
        <v>0</v>
      </c>
      <c r="Z42" s="413">
        <v>0</v>
      </c>
      <c r="AA42" s="413">
        <v>5</v>
      </c>
      <c r="AB42" s="413">
        <v>0</v>
      </c>
      <c r="AC42" s="413">
        <v>0</v>
      </c>
      <c r="AD42" s="413">
        <v>0</v>
      </c>
      <c r="AE42" s="413">
        <v>0</v>
      </c>
      <c r="AF42" s="413">
        <v>2</v>
      </c>
      <c r="AG42" s="413">
        <v>0</v>
      </c>
      <c r="AH42" s="413">
        <v>2</v>
      </c>
      <c r="AI42" s="413">
        <v>3</v>
      </c>
      <c r="AJ42" s="413">
        <v>0</v>
      </c>
      <c r="AK42" s="413">
        <v>0</v>
      </c>
      <c r="AL42" s="413">
        <v>0</v>
      </c>
      <c r="AM42" s="413">
        <v>0</v>
      </c>
      <c r="AN42" s="413">
        <v>0</v>
      </c>
      <c r="AO42" s="413">
        <v>0</v>
      </c>
      <c r="AP42" s="413">
        <v>0</v>
      </c>
      <c r="AQ42" s="413">
        <v>0</v>
      </c>
      <c r="AR42" s="413">
        <v>0</v>
      </c>
      <c r="AS42" s="413">
        <v>0</v>
      </c>
      <c r="AT42" s="413">
        <v>0</v>
      </c>
      <c r="AU42" s="413">
        <v>0</v>
      </c>
      <c r="AV42" s="413">
        <v>0</v>
      </c>
      <c r="AW42" s="413">
        <v>0</v>
      </c>
      <c r="AX42" s="413"/>
      <c r="AY42" s="413"/>
      <c r="AZ42" s="413">
        <v>0</v>
      </c>
      <c r="BA42" s="413">
        <v>0</v>
      </c>
      <c r="BB42" s="413">
        <v>0</v>
      </c>
      <c r="BC42" s="413">
        <v>0</v>
      </c>
      <c r="BD42" s="413">
        <v>0</v>
      </c>
      <c r="BE42" s="413">
        <v>0</v>
      </c>
      <c r="BF42" s="413">
        <v>0</v>
      </c>
      <c r="BG42" s="413">
        <v>0</v>
      </c>
      <c r="BH42" s="413">
        <v>0</v>
      </c>
      <c r="BI42" s="413">
        <v>0</v>
      </c>
      <c r="BJ42" s="413">
        <v>0</v>
      </c>
      <c r="BK42" s="413">
        <v>0</v>
      </c>
      <c r="BL42" s="413">
        <v>0</v>
      </c>
      <c r="BM42" s="413">
        <v>0</v>
      </c>
      <c r="BN42" s="413">
        <v>0</v>
      </c>
      <c r="BO42" s="413">
        <v>0</v>
      </c>
      <c r="BP42" s="413">
        <v>0</v>
      </c>
      <c r="BQ42" s="413">
        <v>0</v>
      </c>
      <c r="BR42" s="413">
        <v>0</v>
      </c>
      <c r="BS42" s="413">
        <v>0</v>
      </c>
      <c r="BT42" s="413">
        <v>0</v>
      </c>
      <c r="BU42" s="413">
        <v>0</v>
      </c>
      <c r="BV42" s="413">
        <v>0</v>
      </c>
      <c r="BW42" s="413">
        <v>0</v>
      </c>
    </row>
    <row r="43" spans="1:75" x14ac:dyDescent="0.35">
      <c r="A43" s="409" t="s">
        <v>0</v>
      </c>
      <c r="B43" s="410"/>
      <c r="C43" s="410"/>
      <c r="D43" s="410"/>
      <c r="E43" s="410"/>
      <c r="F43" s="410"/>
      <c r="G43" s="410"/>
      <c r="H43" s="410"/>
      <c r="I43" s="410"/>
      <c r="J43" s="410"/>
      <c r="K43" s="410"/>
      <c r="L43" s="410"/>
      <c r="M43" s="410"/>
      <c r="N43" s="410"/>
      <c r="O43" s="410"/>
      <c r="P43" s="410"/>
      <c r="Q43" s="410"/>
      <c r="R43" s="410"/>
      <c r="S43" s="410"/>
      <c r="T43" s="410"/>
      <c r="U43" s="410"/>
      <c r="V43" s="410"/>
      <c r="W43" s="410"/>
      <c r="X43" s="410"/>
      <c r="Y43" s="410"/>
      <c r="Z43" s="410"/>
      <c r="AA43" s="410"/>
      <c r="AB43" s="410"/>
      <c r="AC43" s="410"/>
      <c r="AD43" s="410"/>
      <c r="AE43" s="410"/>
      <c r="AF43" s="410"/>
      <c r="AG43" s="410"/>
      <c r="AH43" s="410"/>
      <c r="AI43" s="410"/>
      <c r="AJ43" s="410"/>
      <c r="AK43" s="410"/>
      <c r="AL43" s="410"/>
      <c r="AM43" s="410"/>
      <c r="AN43" s="410"/>
      <c r="AO43" s="410"/>
      <c r="AP43" s="410"/>
      <c r="AQ43" s="410"/>
      <c r="AR43" s="410"/>
      <c r="AS43" s="410"/>
      <c r="AT43" s="410"/>
      <c r="AU43" s="410"/>
      <c r="AV43" s="410"/>
      <c r="AW43" s="410"/>
      <c r="AX43" s="410"/>
      <c r="AY43" s="410"/>
      <c r="AZ43" s="410"/>
      <c r="BA43" s="410"/>
      <c r="BB43" s="410"/>
      <c r="BC43" s="410"/>
      <c r="BD43" s="410"/>
      <c r="BE43" s="410"/>
      <c r="BF43" s="410"/>
      <c r="BG43" s="410"/>
      <c r="BH43" s="410"/>
      <c r="BI43" s="410"/>
      <c r="BJ43" s="410"/>
      <c r="BK43" s="410"/>
      <c r="BL43" s="410"/>
      <c r="BM43" s="410"/>
      <c r="BN43" s="410"/>
      <c r="BO43" s="410"/>
      <c r="BP43" s="410"/>
      <c r="BQ43" s="410"/>
      <c r="BR43" s="410"/>
      <c r="BS43" s="410"/>
      <c r="BT43" s="410"/>
      <c r="BU43" s="410"/>
      <c r="BV43" s="410"/>
      <c r="BW43" s="410"/>
    </row>
    <row r="44" spans="1:75" x14ac:dyDescent="0.35">
      <c r="A44" s="411" t="s">
        <v>890</v>
      </c>
      <c r="B44" s="411">
        <f t="shared" ref="B44:BM47" si="3">SUM(B20,B26,B32,B38)</f>
        <v>14505</v>
      </c>
      <c r="C44" s="411">
        <f t="shared" si="3"/>
        <v>13712</v>
      </c>
      <c r="D44" s="411">
        <f t="shared" si="3"/>
        <v>13213</v>
      </c>
      <c r="E44" s="411">
        <f t="shared" si="3"/>
        <v>12747</v>
      </c>
      <c r="F44" s="411">
        <f t="shared" si="3"/>
        <v>11954</v>
      </c>
      <c r="G44" s="411">
        <f t="shared" si="3"/>
        <v>12286</v>
      </c>
      <c r="H44" s="411">
        <f>SUM(H20,H26,H32,H38)</f>
        <v>12092</v>
      </c>
      <c r="I44" s="411">
        <f t="shared" si="3"/>
        <v>11232</v>
      </c>
      <c r="J44" s="411">
        <f t="shared" si="3"/>
        <v>11027</v>
      </c>
      <c r="K44" s="411">
        <f t="shared" si="3"/>
        <v>11457</v>
      </c>
      <c r="L44" s="411">
        <f t="shared" si="3"/>
        <v>11561</v>
      </c>
      <c r="M44" s="411">
        <f t="shared" si="3"/>
        <v>11418</v>
      </c>
      <c r="N44" s="411">
        <f t="shared" si="3"/>
        <v>10724</v>
      </c>
      <c r="O44" s="411">
        <f t="shared" si="3"/>
        <v>10978</v>
      </c>
      <c r="P44" s="411">
        <f t="shared" si="3"/>
        <v>10404</v>
      </c>
      <c r="Q44" s="411">
        <f t="shared" si="3"/>
        <v>10419</v>
      </c>
      <c r="R44" s="411">
        <f t="shared" si="3"/>
        <v>11715</v>
      </c>
      <c r="S44" s="411">
        <f t="shared" si="3"/>
        <v>12278</v>
      </c>
      <c r="T44" s="411">
        <f t="shared" si="3"/>
        <v>13390</v>
      </c>
      <c r="U44" s="411">
        <f t="shared" si="3"/>
        <v>15428</v>
      </c>
      <c r="V44" s="411">
        <f t="shared" si="3"/>
        <v>19339</v>
      </c>
      <c r="W44" s="411">
        <f t="shared" si="3"/>
        <v>22340</v>
      </c>
      <c r="X44" s="411">
        <f t="shared" si="3"/>
        <v>25016</v>
      </c>
      <c r="Y44" s="411">
        <f t="shared" si="3"/>
        <v>25982</v>
      </c>
      <c r="Z44" s="411">
        <f t="shared" si="3"/>
        <v>26124</v>
      </c>
      <c r="AA44" s="411">
        <f t="shared" si="3"/>
        <v>24432</v>
      </c>
      <c r="AB44" s="411">
        <f t="shared" si="3"/>
        <v>24808</v>
      </c>
      <c r="AC44" s="411">
        <f t="shared" si="3"/>
        <v>22935</v>
      </c>
      <c r="AD44" s="411">
        <f t="shared" si="3"/>
        <v>21236</v>
      </c>
      <c r="AE44" s="411">
        <f t="shared" si="3"/>
        <v>20892</v>
      </c>
      <c r="AF44" s="411">
        <f t="shared" si="3"/>
        <v>22902</v>
      </c>
      <c r="AG44" s="411">
        <f t="shared" si="3"/>
        <v>23522</v>
      </c>
      <c r="AH44" s="411">
        <f t="shared" si="3"/>
        <v>24642</v>
      </c>
      <c r="AI44" s="411">
        <f t="shared" si="3"/>
        <v>23034</v>
      </c>
      <c r="AJ44" s="411">
        <f t="shared" si="3"/>
        <v>22085</v>
      </c>
      <c r="AK44" s="411">
        <f t="shared" si="3"/>
        <v>21569</v>
      </c>
      <c r="AL44" s="411">
        <f t="shared" si="3"/>
        <v>20287</v>
      </c>
      <c r="AM44" s="411">
        <f t="shared" si="3"/>
        <v>21472</v>
      </c>
      <c r="AN44" s="411">
        <f t="shared" si="3"/>
        <v>20192</v>
      </c>
      <c r="AO44" s="411">
        <f t="shared" si="3"/>
        <v>18647</v>
      </c>
      <c r="AP44" s="411">
        <f t="shared" si="3"/>
        <v>20581</v>
      </c>
      <c r="AQ44" s="411">
        <f t="shared" si="3"/>
        <v>20103</v>
      </c>
      <c r="AR44" s="411">
        <f t="shared" si="3"/>
        <v>18669</v>
      </c>
      <c r="AS44" s="411">
        <f t="shared" si="3"/>
        <v>21278</v>
      </c>
      <c r="AT44" s="411">
        <f t="shared" si="3"/>
        <v>23591</v>
      </c>
      <c r="AU44" s="411">
        <f t="shared" si="3"/>
        <v>25667</v>
      </c>
      <c r="AV44" s="411">
        <f t="shared" si="3"/>
        <v>24212</v>
      </c>
      <c r="AW44" s="411">
        <f t="shared" si="3"/>
        <v>23877</v>
      </c>
      <c r="AX44" s="411">
        <f t="shared" si="3"/>
        <v>22956</v>
      </c>
      <c r="AY44" s="411">
        <f t="shared" si="3"/>
        <v>23039</v>
      </c>
      <c r="AZ44" s="411">
        <f t="shared" si="3"/>
        <v>25299</v>
      </c>
      <c r="BA44" s="411">
        <f t="shared" si="3"/>
        <v>26506</v>
      </c>
      <c r="BB44" s="411">
        <f t="shared" si="3"/>
        <v>25236</v>
      </c>
      <c r="BC44" s="411">
        <f t="shared" si="3"/>
        <v>25522</v>
      </c>
      <c r="BD44" s="411">
        <f>SUM(BD20,BD26,BD32,BD38)</f>
        <v>27763</v>
      </c>
      <c r="BE44" s="411">
        <f t="shared" si="3"/>
        <v>30361</v>
      </c>
      <c r="BF44" s="411">
        <f t="shared" si="3"/>
        <v>30583</v>
      </c>
      <c r="BG44" s="411">
        <f t="shared" si="3"/>
        <v>29176</v>
      </c>
      <c r="BH44" s="411">
        <f t="shared" si="3"/>
        <v>25164</v>
      </c>
      <c r="BI44" s="411">
        <f t="shared" si="3"/>
        <v>19687</v>
      </c>
      <c r="BJ44" s="411">
        <f t="shared" si="3"/>
        <v>20446</v>
      </c>
      <c r="BK44" s="411">
        <f t="shared" si="3"/>
        <v>24887</v>
      </c>
      <c r="BL44" s="411">
        <f t="shared" si="3"/>
        <v>26298</v>
      </c>
      <c r="BM44" s="411">
        <f t="shared" si="3"/>
        <v>27242</v>
      </c>
      <c r="BN44" s="411">
        <f t="shared" ref="BN44:BW47" si="4">SUM(BN20,BN26,BN32,BN38)</f>
        <v>27861</v>
      </c>
      <c r="BO44" s="411">
        <f t="shared" si="4"/>
        <v>26197</v>
      </c>
      <c r="BP44" s="411">
        <f t="shared" si="4"/>
        <v>24641</v>
      </c>
      <c r="BQ44" s="411">
        <f t="shared" si="4"/>
        <v>22164</v>
      </c>
      <c r="BR44" s="411">
        <f t="shared" si="4"/>
        <v>23443</v>
      </c>
      <c r="BS44" s="411">
        <f t="shared" si="4"/>
        <v>30064</v>
      </c>
      <c r="BT44" s="411">
        <f t="shared" si="4"/>
        <v>30265</v>
      </c>
      <c r="BU44" s="411">
        <f t="shared" si="4"/>
        <v>30205</v>
      </c>
      <c r="BV44" s="411">
        <f t="shared" si="4"/>
        <v>30067</v>
      </c>
      <c r="BW44" s="411">
        <f t="shared" si="4"/>
        <v>30078</v>
      </c>
    </row>
    <row r="45" spans="1:75" x14ac:dyDescent="0.35">
      <c r="A45" s="411" t="s">
        <v>891</v>
      </c>
      <c r="B45" s="411">
        <f t="shared" si="3"/>
        <v>5219</v>
      </c>
      <c r="C45" s="411">
        <f t="shared" si="3"/>
        <v>5107</v>
      </c>
      <c r="D45" s="411">
        <f t="shared" si="3"/>
        <v>5155</v>
      </c>
      <c r="E45" s="411">
        <f t="shared" si="3"/>
        <v>5030</v>
      </c>
      <c r="F45" s="411">
        <f t="shared" si="3"/>
        <v>5051</v>
      </c>
      <c r="G45" s="411">
        <f t="shared" si="3"/>
        <v>4388</v>
      </c>
      <c r="H45" s="411">
        <f t="shared" si="3"/>
        <v>3706</v>
      </c>
      <c r="I45" s="411">
        <f t="shared" si="3"/>
        <v>2940</v>
      </c>
      <c r="J45" s="411">
        <f t="shared" si="3"/>
        <v>2537</v>
      </c>
      <c r="K45" s="411">
        <f t="shared" si="3"/>
        <v>2276</v>
      </c>
      <c r="L45" s="411">
        <f t="shared" si="3"/>
        <v>1985</v>
      </c>
      <c r="M45" s="411">
        <f t="shared" si="3"/>
        <v>1796</v>
      </c>
      <c r="N45" s="411">
        <f t="shared" si="3"/>
        <v>1617</v>
      </c>
      <c r="O45" s="411">
        <f t="shared" si="3"/>
        <v>1494</v>
      </c>
      <c r="P45" s="411">
        <f t="shared" si="3"/>
        <v>1384</v>
      </c>
      <c r="Q45" s="411">
        <f t="shared" si="3"/>
        <v>1288</v>
      </c>
      <c r="R45" s="411">
        <f t="shared" si="3"/>
        <v>1147</v>
      </c>
      <c r="S45" s="411">
        <f t="shared" si="3"/>
        <v>996</v>
      </c>
      <c r="T45" s="411">
        <f t="shared" si="3"/>
        <v>942</v>
      </c>
      <c r="U45" s="411">
        <f t="shared" si="3"/>
        <v>894</v>
      </c>
      <c r="V45" s="411">
        <f t="shared" si="3"/>
        <v>869</v>
      </c>
      <c r="W45" s="411">
        <f t="shared" si="3"/>
        <v>874</v>
      </c>
      <c r="X45" s="411">
        <f t="shared" si="3"/>
        <v>896</v>
      </c>
      <c r="Y45" s="411">
        <f t="shared" si="3"/>
        <v>876</v>
      </c>
      <c r="Z45" s="411">
        <f t="shared" si="3"/>
        <v>822</v>
      </c>
      <c r="AA45" s="411">
        <f t="shared" si="3"/>
        <v>761</v>
      </c>
      <c r="AB45" s="411">
        <f t="shared" si="3"/>
        <v>709</v>
      </c>
      <c r="AC45" s="411">
        <f t="shared" si="3"/>
        <v>693</v>
      </c>
      <c r="AD45" s="411">
        <f t="shared" si="3"/>
        <v>711</v>
      </c>
      <c r="AE45" s="411">
        <f t="shared" si="3"/>
        <v>703</v>
      </c>
      <c r="AF45" s="411">
        <f t="shared" si="3"/>
        <v>428</v>
      </c>
      <c r="AG45" s="411">
        <f t="shared" si="3"/>
        <v>455</v>
      </c>
      <c r="AH45" s="411">
        <f t="shared" si="3"/>
        <v>468</v>
      </c>
      <c r="AI45" s="411">
        <f t="shared" si="3"/>
        <v>496</v>
      </c>
      <c r="AJ45" s="411">
        <f t="shared" si="3"/>
        <v>499</v>
      </c>
      <c r="AK45" s="411">
        <f t="shared" si="3"/>
        <v>538</v>
      </c>
      <c r="AL45" s="411">
        <f t="shared" si="3"/>
        <v>595</v>
      </c>
      <c r="AM45" s="411">
        <f t="shared" si="3"/>
        <v>662</v>
      </c>
      <c r="AN45" s="411">
        <f t="shared" si="3"/>
        <v>682</v>
      </c>
      <c r="AO45" s="411">
        <f t="shared" si="3"/>
        <v>677</v>
      </c>
      <c r="AP45" s="411">
        <f t="shared" si="3"/>
        <v>660</v>
      </c>
      <c r="AQ45" s="411">
        <f t="shared" si="3"/>
        <v>665</v>
      </c>
      <c r="AR45" s="411">
        <f t="shared" si="3"/>
        <v>649</v>
      </c>
      <c r="AS45" s="411">
        <f t="shared" si="3"/>
        <v>620</v>
      </c>
      <c r="AT45" s="411">
        <f t="shared" si="3"/>
        <v>646</v>
      </c>
      <c r="AU45" s="411">
        <f t="shared" si="3"/>
        <v>675</v>
      </c>
      <c r="AV45" s="411">
        <f t="shared" si="3"/>
        <v>671</v>
      </c>
      <c r="AW45" s="411">
        <f t="shared" si="3"/>
        <v>667</v>
      </c>
      <c r="AX45" s="411">
        <f t="shared" si="3"/>
        <v>678</v>
      </c>
      <c r="AY45" s="411">
        <f t="shared" si="3"/>
        <v>687</v>
      </c>
      <c r="AZ45" s="411">
        <f t="shared" si="3"/>
        <v>685</v>
      </c>
      <c r="BA45" s="411">
        <f t="shared" si="3"/>
        <v>677</v>
      </c>
      <c r="BB45" s="411">
        <f t="shared" si="3"/>
        <v>756</v>
      </c>
      <c r="BC45" s="411">
        <f t="shared" si="3"/>
        <v>815</v>
      </c>
      <c r="BD45" s="411">
        <f t="shared" si="3"/>
        <v>851</v>
      </c>
      <c r="BE45" s="411">
        <f t="shared" si="3"/>
        <v>978</v>
      </c>
      <c r="BF45" s="411">
        <f t="shared" si="3"/>
        <v>1016</v>
      </c>
      <c r="BG45" s="411">
        <f t="shared" si="3"/>
        <v>1102</v>
      </c>
      <c r="BH45" s="411">
        <f t="shared" si="3"/>
        <v>1070</v>
      </c>
      <c r="BI45" s="411">
        <f t="shared" si="3"/>
        <v>953</v>
      </c>
      <c r="BJ45" s="411">
        <f t="shared" si="3"/>
        <v>954</v>
      </c>
      <c r="BK45" s="411">
        <f t="shared" si="3"/>
        <v>926</v>
      </c>
      <c r="BL45" s="411">
        <f t="shared" si="3"/>
        <v>948</v>
      </c>
      <c r="BM45" s="411">
        <f t="shared" si="3"/>
        <v>949</v>
      </c>
      <c r="BN45" s="411">
        <f t="shared" si="4"/>
        <v>961</v>
      </c>
      <c r="BO45" s="411">
        <f t="shared" si="4"/>
        <v>965</v>
      </c>
      <c r="BP45" s="411">
        <f t="shared" si="4"/>
        <v>956</v>
      </c>
      <c r="BQ45" s="411">
        <f t="shared" si="4"/>
        <v>981</v>
      </c>
      <c r="BR45" s="411">
        <f t="shared" si="4"/>
        <v>937</v>
      </c>
      <c r="BS45" s="411">
        <f t="shared" si="4"/>
        <v>891</v>
      </c>
      <c r="BT45" s="411">
        <f t="shared" si="4"/>
        <v>866</v>
      </c>
      <c r="BU45" s="411">
        <f t="shared" si="4"/>
        <v>889</v>
      </c>
      <c r="BV45" s="411">
        <f t="shared" si="4"/>
        <v>957</v>
      </c>
      <c r="BW45" s="411">
        <f t="shared" si="4"/>
        <v>982</v>
      </c>
    </row>
    <row r="46" spans="1:75" x14ac:dyDescent="0.35">
      <c r="A46" s="411" t="s">
        <v>892</v>
      </c>
      <c r="B46" s="411">
        <f t="shared" si="3"/>
        <v>2553</v>
      </c>
      <c r="C46" s="411">
        <f t="shared" si="3"/>
        <v>2676</v>
      </c>
      <c r="D46" s="411">
        <f t="shared" si="3"/>
        <v>2701</v>
      </c>
      <c r="E46" s="411">
        <f t="shared" si="3"/>
        <v>2836</v>
      </c>
      <c r="F46" s="411">
        <f t="shared" si="3"/>
        <v>2885</v>
      </c>
      <c r="G46" s="411">
        <f t="shared" si="3"/>
        <v>2869</v>
      </c>
      <c r="H46" s="411">
        <f t="shared" si="3"/>
        <v>2845</v>
      </c>
      <c r="I46" s="411">
        <f t="shared" si="3"/>
        <v>2749</v>
      </c>
      <c r="J46" s="411">
        <f t="shared" si="3"/>
        <v>2665</v>
      </c>
      <c r="K46" s="411">
        <f t="shared" si="3"/>
        <v>2599</v>
      </c>
      <c r="L46" s="411">
        <f t="shared" si="3"/>
        <v>2395</v>
      </c>
      <c r="M46" s="411">
        <f t="shared" si="3"/>
        <v>2235</v>
      </c>
      <c r="N46" s="411">
        <f t="shared" si="3"/>
        <v>2131</v>
      </c>
      <c r="O46" s="411">
        <f t="shared" si="3"/>
        <v>2049</v>
      </c>
      <c r="P46" s="411">
        <f t="shared" si="3"/>
        <v>1925</v>
      </c>
      <c r="Q46" s="411">
        <f t="shared" si="3"/>
        <v>1892</v>
      </c>
      <c r="R46" s="411">
        <f t="shared" si="3"/>
        <v>1590</v>
      </c>
      <c r="S46" s="411">
        <f t="shared" si="3"/>
        <v>1019</v>
      </c>
      <c r="T46" s="411">
        <f t="shared" si="3"/>
        <v>788</v>
      </c>
      <c r="U46" s="411">
        <f t="shared" si="3"/>
        <v>676</v>
      </c>
      <c r="V46" s="411">
        <f t="shared" si="3"/>
        <v>637</v>
      </c>
      <c r="W46" s="411">
        <f t="shared" si="3"/>
        <v>568</v>
      </c>
      <c r="X46" s="411">
        <f t="shared" si="3"/>
        <v>534</v>
      </c>
      <c r="Y46" s="411">
        <f t="shared" si="3"/>
        <v>498</v>
      </c>
      <c r="Z46" s="411">
        <f t="shared" si="3"/>
        <v>469</v>
      </c>
      <c r="AA46" s="411">
        <f t="shared" si="3"/>
        <v>459</v>
      </c>
      <c r="AB46" s="411">
        <f t="shared" si="3"/>
        <v>449</v>
      </c>
      <c r="AC46" s="411">
        <f t="shared" si="3"/>
        <v>440</v>
      </c>
      <c r="AD46" s="411">
        <f t="shared" si="3"/>
        <v>438</v>
      </c>
      <c r="AE46" s="411">
        <f t="shared" si="3"/>
        <v>422</v>
      </c>
      <c r="AF46" s="411">
        <f t="shared" si="3"/>
        <v>250</v>
      </c>
      <c r="AG46" s="411">
        <f t="shared" si="3"/>
        <v>246</v>
      </c>
      <c r="AH46" s="411">
        <f t="shared" si="3"/>
        <v>238</v>
      </c>
      <c r="AI46" s="411">
        <f t="shared" si="3"/>
        <v>243</v>
      </c>
      <c r="AJ46" s="411">
        <f t="shared" si="3"/>
        <v>229</v>
      </c>
      <c r="AK46" s="411">
        <f t="shared" si="3"/>
        <v>232</v>
      </c>
      <c r="AL46" s="411">
        <f t="shared" si="3"/>
        <v>223</v>
      </c>
      <c r="AM46" s="411">
        <f t="shared" si="3"/>
        <v>225</v>
      </c>
      <c r="AN46" s="411">
        <f t="shared" si="3"/>
        <v>212</v>
      </c>
      <c r="AO46" s="411">
        <f t="shared" si="3"/>
        <v>206</v>
      </c>
      <c r="AP46" s="411">
        <f t="shared" si="3"/>
        <v>193</v>
      </c>
      <c r="AQ46" s="411">
        <f t="shared" si="3"/>
        <v>179</v>
      </c>
      <c r="AR46" s="411">
        <f t="shared" si="3"/>
        <v>167</v>
      </c>
      <c r="AS46" s="411">
        <f t="shared" si="3"/>
        <v>159</v>
      </c>
      <c r="AT46" s="411">
        <f t="shared" si="3"/>
        <v>159</v>
      </c>
      <c r="AU46" s="411">
        <f t="shared" si="3"/>
        <v>152</v>
      </c>
      <c r="AV46" s="411">
        <f t="shared" si="3"/>
        <v>164</v>
      </c>
      <c r="AW46" s="411">
        <f t="shared" si="3"/>
        <v>169</v>
      </c>
      <c r="AX46" s="411">
        <f t="shared" si="3"/>
        <v>192</v>
      </c>
      <c r="AY46" s="411">
        <f t="shared" si="3"/>
        <v>201</v>
      </c>
      <c r="AZ46" s="411">
        <f t="shared" si="3"/>
        <v>201</v>
      </c>
      <c r="BA46" s="411">
        <f t="shared" si="3"/>
        <v>201</v>
      </c>
      <c r="BB46" s="411">
        <f t="shared" si="3"/>
        <v>214</v>
      </c>
      <c r="BC46" s="411">
        <f t="shared" si="3"/>
        <v>224</v>
      </c>
      <c r="BD46" s="411">
        <f t="shared" si="3"/>
        <v>225</v>
      </c>
      <c r="BE46" s="411">
        <f t="shared" si="3"/>
        <v>226</v>
      </c>
      <c r="BF46" s="411">
        <f t="shared" si="3"/>
        <v>224</v>
      </c>
      <c r="BG46" s="411">
        <f t="shared" si="3"/>
        <v>224</v>
      </c>
      <c r="BH46" s="411">
        <f t="shared" si="3"/>
        <v>230</v>
      </c>
      <c r="BI46" s="411">
        <f t="shared" si="3"/>
        <v>232</v>
      </c>
      <c r="BJ46" s="411">
        <f t="shared" si="3"/>
        <v>254</v>
      </c>
      <c r="BK46" s="411">
        <f t="shared" si="3"/>
        <v>248</v>
      </c>
      <c r="BL46" s="411">
        <f t="shared" si="3"/>
        <v>248</v>
      </c>
      <c r="BM46" s="411">
        <f t="shared" si="3"/>
        <v>237</v>
      </c>
      <c r="BN46" s="411">
        <f t="shared" si="4"/>
        <v>225</v>
      </c>
      <c r="BO46" s="411">
        <f t="shared" si="4"/>
        <v>219</v>
      </c>
      <c r="BP46" s="411">
        <f t="shared" si="4"/>
        <v>236</v>
      </c>
      <c r="BQ46" s="411">
        <f t="shared" si="4"/>
        <v>241</v>
      </c>
      <c r="BR46" s="411">
        <f t="shared" si="4"/>
        <v>246</v>
      </c>
      <c r="BS46" s="411">
        <f t="shared" si="4"/>
        <v>232</v>
      </c>
      <c r="BT46" s="411">
        <f t="shared" si="4"/>
        <v>234</v>
      </c>
      <c r="BU46" s="411">
        <f t="shared" si="4"/>
        <v>244</v>
      </c>
      <c r="BV46" s="411">
        <f t="shared" si="4"/>
        <v>240</v>
      </c>
      <c r="BW46" s="411">
        <f t="shared" si="4"/>
        <v>231</v>
      </c>
    </row>
    <row r="47" spans="1:75" ht="16" thickBot="1" x14ac:dyDescent="0.4">
      <c r="A47" s="412" t="s">
        <v>893</v>
      </c>
      <c r="B47" s="412">
        <f t="shared" si="3"/>
        <v>433</v>
      </c>
      <c r="C47" s="412">
        <f t="shared" si="3"/>
        <v>446</v>
      </c>
      <c r="D47" s="412">
        <f t="shared" si="3"/>
        <v>444</v>
      </c>
      <c r="E47" s="412">
        <f t="shared" si="3"/>
        <v>470</v>
      </c>
      <c r="F47" s="412">
        <f t="shared" si="3"/>
        <v>448</v>
      </c>
      <c r="G47" s="412">
        <f t="shared" si="3"/>
        <v>443</v>
      </c>
      <c r="H47" s="412">
        <f t="shared" si="3"/>
        <v>452</v>
      </c>
      <c r="I47" s="412">
        <f t="shared" si="3"/>
        <v>432</v>
      </c>
      <c r="J47" s="412">
        <f t="shared" si="3"/>
        <v>412</v>
      </c>
      <c r="K47" s="412">
        <f t="shared" si="3"/>
        <v>387</v>
      </c>
      <c r="L47" s="412">
        <f t="shared" si="3"/>
        <v>370</v>
      </c>
      <c r="M47" s="412">
        <f t="shared" si="3"/>
        <v>370</v>
      </c>
      <c r="N47" s="412">
        <f t="shared" si="3"/>
        <v>371</v>
      </c>
      <c r="O47" s="412">
        <f t="shared" si="3"/>
        <v>361</v>
      </c>
      <c r="P47" s="412">
        <f t="shared" si="3"/>
        <v>353</v>
      </c>
      <c r="Q47" s="412">
        <f t="shared" si="3"/>
        <v>340</v>
      </c>
      <c r="R47" s="412">
        <f t="shared" si="3"/>
        <v>322</v>
      </c>
      <c r="S47" s="412">
        <f t="shared" si="3"/>
        <v>267</v>
      </c>
      <c r="T47" s="412">
        <f t="shared" si="3"/>
        <v>229</v>
      </c>
      <c r="U47" s="412">
        <f t="shared" si="3"/>
        <v>215</v>
      </c>
      <c r="V47" s="412">
        <f t="shared" si="3"/>
        <v>206</v>
      </c>
      <c r="W47" s="412">
        <f t="shared" si="3"/>
        <v>212</v>
      </c>
      <c r="X47" s="412">
        <f t="shared" si="3"/>
        <v>210</v>
      </c>
      <c r="Y47" s="412">
        <f t="shared" si="3"/>
        <v>207</v>
      </c>
      <c r="Z47" s="412">
        <f t="shared" si="3"/>
        <v>201</v>
      </c>
      <c r="AA47" s="412">
        <f t="shared" si="3"/>
        <v>200</v>
      </c>
      <c r="AB47" s="412">
        <f t="shared" si="3"/>
        <v>196</v>
      </c>
      <c r="AC47" s="412">
        <f t="shared" si="3"/>
        <v>193</v>
      </c>
      <c r="AD47" s="412">
        <f t="shared" si="3"/>
        <v>192</v>
      </c>
      <c r="AE47" s="412">
        <f t="shared" si="3"/>
        <v>203</v>
      </c>
      <c r="AF47" s="412">
        <f t="shared" si="3"/>
        <v>95</v>
      </c>
      <c r="AG47" s="412">
        <f t="shared" si="3"/>
        <v>95</v>
      </c>
      <c r="AH47" s="412">
        <f t="shared" si="3"/>
        <v>96</v>
      </c>
      <c r="AI47" s="412">
        <f t="shared" si="3"/>
        <v>98</v>
      </c>
      <c r="AJ47" s="412">
        <f t="shared" si="3"/>
        <v>90</v>
      </c>
      <c r="AK47" s="412">
        <f t="shared" si="3"/>
        <v>95</v>
      </c>
      <c r="AL47" s="412">
        <f t="shared" si="3"/>
        <v>93</v>
      </c>
      <c r="AM47" s="412">
        <f t="shared" si="3"/>
        <v>93</v>
      </c>
      <c r="AN47" s="412">
        <f t="shared" si="3"/>
        <v>87</v>
      </c>
      <c r="AO47" s="412">
        <f t="shared" si="3"/>
        <v>87</v>
      </c>
      <c r="AP47" s="412">
        <f t="shared" si="3"/>
        <v>81</v>
      </c>
      <c r="AQ47" s="412">
        <f t="shared" si="3"/>
        <v>81</v>
      </c>
      <c r="AR47" s="412">
        <f t="shared" si="3"/>
        <v>82</v>
      </c>
      <c r="AS47" s="412">
        <f t="shared" si="3"/>
        <v>78</v>
      </c>
      <c r="AT47" s="412">
        <f t="shared" si="3"/>
        <v>76</v>
      </c>
      <c r="AU47" s="412">
        <f t="shared" si="3"/>
        <v>73</v>
      </c>
      <c r="AV47" s="412">
        <f t="shared" si="3"/>
        <v>70</v>
      </c>
      <c r="AW47" s="412">
        <f t="shared" si="3"/>
        <v>76</v>
      </c>
      <c r="AX47" s="412">
        <f t="shared" si="3"/>
        <v>74</v>
      </c>
      <c r="AY47" s="412">
        <f t="shared" si="3"/>
        <v>73</v>
      </c>
      <c r="AZ47" s="412">
        <f t="shared" si="3"/>
        <v>76</v>
      </c>
      <c r="BA47" s="412">
        <f t="shared" si="3"/>
        <v>73</v>
      </c>
      <c r="BB47" s="412">
        <f t="shared" si="3"/>
        <v>71</v>
      </c>
      <c r="BC47" s="412">
        <f t="shared" si="3"/>
        <v>71</v>
      </c>
      <c r="BD47" s="412">
        <f t="shared" si="3"/>
        <v>75</v>
      </c>
      <c r="BE47" s="412">
        <f t="shared" si="3"/>
        <v>74</v>
      </c>
      <c r="BF47" s="412">
        <f t="shared" si="3"/>
        <v>72</v>
      </c>
      <c r="BG47" s="412">
        <f t="shared" si="3"/>
        <v>74</v>
      </c>
      <c r="BH47" s="412">
        <f t="shared" si="3"/>
        <v>73</v>
      </c>
      <c r="BI47" s="412">
        <f t="shared" si="3"/>
        <v>78</v>
      </c>
      <c r="BJ47" s="412">
        <f t="shared" si="3"/>
        <v>77</v>
      </c>
      <c r="BK47" s="412">
        <f t="shared" si="3"/>
        <v>78</v>
      </c>
      <c r="BL47" s="412">
        <f t="shared" si="3"/>
        <v>73</v>
      </c>
      <c r="BM47" s="412">
        <f t="shared" si="3"/>
        <v>71</v>
      </c>
      <c r="BN47" s="412">
        <f t="shared" si="4"/>
        <v>66</v>
      </c>
      <c r="BO47" s="412">
        <f t="shared" si="4"/>
        <v>64</v>
      </c>
      <c r="BP47" s="412">
        <f t="shared" si="4"/>
        <v>60</v>
      </c>
      <c r="BQ47" s="412">
        <f t="shared" si="4"/>
        <v>59</v>
      </c>
      <c r="BR47" s="412">
        <f t="shared" si="4"/>
        <v>60</v>
      </c>
      <c r="BS47" s="412">
        <f t="shared" si="4"/>
        <v>57</v>
      </c>
      <c r="BT47" s="412">
        <f t="shared" si="4"/>
        <v>59</v>
      </c>
      <c r="BU47" s="412">
        <f t="shared" si="4"/>
        <v>54</v>
      </c>
      <c r="BV47" s="412">
        <f t="shared" si="4"/>
        <v>58</v>
      </c>
      <c r="BW47" s="412">
        <f t="shared" si="4"/>
        <v>61</v>
      </c>
    </row>
    <row r="48" spans="1:75" x14ac:dyDescent="0.35">
      <c r="A48" s="413" t="s">
        <v>0</v>
      </c>
      <c r="B48" s="413">
        <f t="shared" ref="B48:BH48" si="5">SUM(B44:B47)</f>
        <v>22710</v>
      </c>
      <c r="C48" s="413">
        <f t="shared" si="5"/>
        <v>21941</v>
      </c>
      <c r="D48" s="413">
        <f t="shared" si="5"/>
        <v>21513</v>
      </c>
      <c r="E48" s="413">
        <f t="shared" si="5"/>
        <v>21083</v>
      </c>
      <c r="F48" s="413">
        <f t="shared" si="5"/>
        <v>20338</v>
      </c>
      <c r="G48" s="413">
        <f t="shared" si="5"/>
        <v>19986</v>
      </c>
      <c r="H48" s="413">
        <f t="shared" si="5"/>
        <v>19095</v>
      </c>
      <c r="I48" s="413">
        <f t="shared" si="5"/>
        <v>17353</v>
      </c>
      <c r="J48" s="413">
        <f t="shared" si="5"/>
        <v>16641</v>
      </c>
      <c r="K48" s="413">
        <f t="shared" si="5"/>
        <v>16719</v>
      </c>
      <c r="L48" s="413">
        <f t="shared" si="5"/>
        <v>16311</v>
      </c>
      <c r="M48" s="413">
        <f t="shared" si="5"/>
        <v>15819</v>
      </c>
      <c r="N48" s="413">
        <f t="shared" si="5"/>
        <v>14843</v>
      </c>
      <c r="O48" s="413">
        <f t="shared" si="5"/>
        <v>14882</v>
      </c>
      <c r="P48" s="413">
        <f t="shared" si="5"/>
        <v>14066</v>
      </c>
      <c r="Q48" s="413">
        <f t="shared" si="5"/>
        <v>13939</v>
      </c>
      <c r="R48" s="413">
        <f t="shared" si="5"/>
        <v>14774</v>
      </c>
      <c r="S48" s="413">
        <f t="shared" si="5"/>
        <v>14560</v>
      </c>
      <c r="T48" s="413">
        <f t="shared" si="5"/>
        <v>15349</v>
      </c>
      <c r="U48" s="413">
        <f t="shared" si="5"/>
        <v>17213</v>
      </c>
      <c r="V48" s="413">
        <f t="shared" si="5"/>
        <v>21051</v>
      </c>
      <c r="W48" s="413">
        <f t="shared" si="5"/>
        <v>23994</v>
      </c>
      <c r="X48" s="413">
        <f t="shared" si="5"/>
        <v>26656</v>
      </c>
      <c r="Y48" s="413">
        <f t="shared" si="5"/>
        <v>27563</v>
      </c>
      <c r="Z48" s="413">
        <f t="shared" si="5"/>
        <v>27616</v>
      </c>
      <c r="AA48" s="413">
        <f t="shared" si="5"/>
        <v>25852</v>
      </c>
      <c r="AB48" s="413">
        <f t="shared" si="5"/>
        <v>26162</v>
      </c>
      <c r="AC48" s="413">
        <f t="shared" si="5"/>
        <v>24261</v>
      </c>
      <c r="AD48" s="413">
        <f t="shared" si="5"/>
        <v>22577</v>
      </c>
      <c r="AE48" s="413">
        <f t="shared" si="5"/>
        <v>22220</v>
      </c>
      <c r="AF48" s="413">
        <f t="shared" si="5"/>
        <v>23675</v>
      </c>
      <c r="AG48" s="413">
        <f t="shared" si="5"/>
        <v>24318</v>
      </c>
      <c r="AH48" s="413">
        <f t="shared" si="5"/>
        <v>25444</v>
      </c>
      <c r="AI48" s="413">
        <f t="shared" si="5"/>
        <v>23871</v>
      </c>
      <c r="AJ48" s="413">
        <f t="shared" si="5"/>
        <v>22903</v>
      </c>
      <c r="AK48" s="413">
        <f t="shared" si="5"/>
        <v>22434</v>
      </c>
      <c r="AL48" s="413">
        <f t="shared" si="5"/>
        <v>21198</v>
      </c>
      <c r="AM48" s="413">
        <f t="shared" si="5"/>
        <v>22452</v>
      </c>
      <c r="AN48" s="413">
        <f t="shared" si="5"/>
        <v>21173</v>
      </c>
      <c r="AO48" s="413">
        <f t="shared" si="5"/>
        <v>19617</v>
      </c>
      <c r="AP48" s="413">
        <f t="shared" si="5"/>
        <v>21515</v>
      </c>
      <c r="AQ48" s="413">
        <f t="shared" si="5"/>
        <v>21028</v>
      </c>
      <c r="AR48" s="413">
        <f t="shared" si="5"/>
        <v>19567</v>
      </c>
      <c r="AS48" s="413">
        <f t="shared" si="5"/>
        <v>22135</v>
      </c>
      <c r="AT48" s="413">
        <f t="shared" si="5"/>
        <v>24472</v>
      </c>
      <c r="AU48" s="413">
        <f t="shared" si="5"/>
        <v>26567</v>
      </c>
      <c r="AV48" s="413">
        <f t="shared" si="5"/>
        <v>25117</v>
      </c>
      <c r="AW48" s="413">
        <f t="shared" si="5"/>
        <v>24789</v>
      </c>
      <c r="AX48" s="413">
        <f t="shared" si="5"/>
        <v>23900</v>
      </c>
      <c r="AY48" s="413">
        <f t="shared" si="5"/>
        <v>24000</v>
      </c>
      <c r="AZ48" s="413">
        <f t="shared" si="5"/>
        <v>26261</v>
      </c>
      <c r="BA48" s="413">
        <f t="shared" si="5"/>
        <v>27457</v>
      </c>
      <c r="BB48" s="413">
        <f t="shared" si="5"/>
        <v>26277</v>
      </c>
      <c r="BC48" s="413">
        <f t="shared" si="5"/>
        <v>26632</v>
      </c>
      <c r="BD48" s="413">
        <f t="shared" si="5"/>
        <v>28914</v>
      </c>
      <c r="BE48" s="413">
        <f t="shared" si="5"/>
        <v>31639</v>
      </c>
      <c r="BF48" s="413">
        <f t="shared" si="5"/>
        <v>31895</v>
      </c>
      <c r="BG48" s="413">
        <f t="shared" si="5"/>
        <v>30576</v>
      </c>
      <c r="BH48" s="413">
        <f t="shared" si="5"/>
        <v>26537</v>
      </c>
      <c r="BI48" s="413">
        <f t="shared" ref="BI48:BW48" si="6">SUM(BI44:BI47)</f>
        <v>20950</v>
      </c>
      <c r="BJ48" s="413">
        <f t="shared" si="6"/>
        <v>21731</v>
      </c>
      <c r="BK48" s="413">
        <f t="shared" si="6"/>
        <v>26139</v>
      </c>
      <c r="BL48" s="413">
        <f t="shared" si="6"/>
        <v>27567</v>
      </c>
      <c r="BM48" s="413">
        <f t="shared" si="6"/>
        <v>28499</v>
      </c>
      <c r="BN48" s="413">
        <f t="shared" si="6"/>
        <v>29113</v>
      </c>
      <c r="BO48" s="413">
        <f t="shared" si="6"/>
        <v>27445</v>
      </c>
      <c r="BP48" s="413">
        <f t="shared" si="6"/>
        <v>25893</v>
      </c>
      <c r="BQ48" s="413">
        <f t="shared" si="6"/>
        <v>23445</v>
      </c>
      <c r="BR48" s="413">
        <f t="shared" si="6"/>
        <v>24686</v>
      </c>
      <c r="BS48" s="413">
        <f t="shared" si="6"/>
        <v>31244</v>
      </c>
      <c r="BT48" s="413">
        <f t="shared" si="6"/>
        <v>31424</v>
      </c>
      <c r="BU48" s="413">
        <f t="shared" si="6"/>
        <v>31392</v>
      </c>
      <c r="BV48" s="413">
        <f t="shared" si="6"/>
        <v>31322</v>
      </c>
      <c r="BW48" s="413">
        <f t="shared" si="6"/>
        <v>31352</v>
      </c>
    </row>
    <row r="49" spans="2:55" x14ac:dyDescent="0.35">
      <c r="B49" s="415"/>
      <c r="C49" s="415"/>
      <c r="D49" s="415"/>
      <c r="E49" s="415"/>
      <c r="F49" s="415"/>
      <c r="G49" s="415"/>
      <c r="H49" s="415"/>
      <c r="I49" s="415"/>
      <c r="J49" s="415"/>
      <c r="K49" s="415"/>
      <c r="L49" s="415"/>
      <c r="M49" s="415"/>
    </row>
    <row r="50" spans="2:55" x14ac:dyDescent="0.35">
      <c r="N50" s="415"/>
      <c r="O50" s="415"/>
      <c r="P50" s="415"/>
      <c r="Q50" s="415"/>
      <c r="R50" s="415"/>
      <c r="S50" s="415"/>
      <c r="T50" s="415"/>
      <c r="U50" s="415"/>
      <c r="V50" s="415"/>
      <c r="W50" s="415"/>
      <c r="X50" s="415"/>
      <c r="Y50" s="415"/>
      <c r="Z50" s="415"/>
      <c r="AA50" s="415"/>
      <c r="AB50" s="415"/>
      <c r="AC50" s="415"/>
      <c r="AD50" s="415"/>
      <c r="AE50" s="162"/>
      <c r="AF50" s="162"/>
      <c r="AG50" s="162"/>
      <c r="AH50" s="162"/>
      <c r="AI50" s="162"/>
      <c r="AJ50" s="162"/>
      <c r="AK50" s="162"/>
      <c r="AL50" s="162"/>
      <c r="AM50" s="162"/>
      <c r="AN50" s="162"/>
      <c r="AO50" s="162"/>
      <c r="AP50" s="162"/>
      <c r="AQ50" s="162"/>
      <c r="AR50" s="162"/>
      <c r="AS50" s="162"/>
      <c r="AT50" s="162"/>
      <c r="AU50" s="162"/>
      <c r="AV50" s="162"/>
      <c r="AW50" s="162"/>
      <c r="AX50" s="162"/>
      <c r="AY50" s="162"/>
      <c r="AZ50" s="162"/>
      <c r="BA50" s="162"/>
      <c r="BB50" s="162"/>
    </row>
    <row r="51" spans="2:55" x14ac:dyDescent="0.35">
      <c r="AE51" s="162"/>
      <c r="AF51" s="162"/>
      <c r="AG51" s="162"/>
      <c r="AH51" s="162"/>
      <c r="AI51" s="162"/>
      <c r="AJ51" s="162"/>
      <c r="AK51" s="162"/>
      <c r="AL51" s="162"/>
      <c r="AM51" s="162"/>
      <c r="AN51" s="162"/>
      <c r="AO51" s="162"/>
      <c r="AP51" s="162"/>
      <c r="AQ51" s="162"/>
      <c r="AR51" s="162"/>
      <c r="AS51" s="162"/>
      <c r="AT51" s="162"/>
      <c r="AU51" s="162"/>
      <c r="AV51" s="162"/>
      <c r="AW51" s="162"/>
      <c r="AX51" s="162"/>
      <c r="AY51" s="162"/>
      <c r="AZ51" s="162"/>
      <c r="BA51" s="162"/>
      <c r="BB51" s="162"/>
      <c r="BC51" s="162"/>
    </row>
    <row r="52" spans="2:55" x14ac:dyDescent="0.35">
      <c r="AE52" s="162"/>
      <c r="AF52" s="162"/>
      <c r="AG52" s="162"/>
      <c r="AH52" s="162"/>
      <c r="AI52" s="162"/>
      <c r="AJ52" s="162"/>
      <c r="AK52" s="162"/>
      <c r="AL52" s="162"/>
      <c r="AM52" s="162"/>
      <c r="AN52" s="162"/>
      <c r="AO52" s="162"/>
      <c r="AP52" s="162"/>
      <c r="AQ52" s="162"/>
      <c r="AR52" s="162"/>
      <c r="AS52" s="162"/>
      <c r="AT52" s="162"/>
      <c r="AU52" s="162"/>
      <c r="AV52" s="162"/>
      <c r="AW52" s="162"/>
      <c r="AX52" s="162"/>
      <c r="AY52" s="162"/>
      <c r="AZ52" s="162"/>
      <c r="BA52" s="162"/>
      <c r="BB52" s="162"/>
      <c r="BC52" s="162"/>
    </row>
  </sheetData>
  <mergeCells count="76">
    <mergeCell ref="BL17:BM17"/>
    <mergeCell ref="BN17:BO17"/>
    <mergeCell ref="BP17:BQ17"/>
    <mergeCell ref="BR17:BS17"/>
    <mergeCell ref="BT17:BU17"/>
    <mergeCell ref="BV17:BW17"/>
    <mergeCell ref="AZ17:BA17"/>
    <mergeCell ref="BB17:BC17"/>
    <mergeCell ref="BD17:BE17"/>
    <mergeCell ref="BF17:BG17"/>
    <mergeCell ref="BH17:BI17"/>
    <mergeCell ref="BJ17:BK17"/>
    <mergeCell ref="AN17:AO17"/>
    <mergeCell ref="AP17:AQ17"/>
    <mergeCell ref="AR17:AS17"/>
    <mergeCell ref="AT17:AU17"/>
    <mergeCell ref="AV17:AW17"/>
    <mergeCell ref="AX17:AY17"/>
    <mergeCell ref="AB17:AC17"/>
    <mergeCell ref="AD17:AE17"/>
    <mergeCell ref="AF17:AG17"/>
    <mergeCell ref="AH17:AI17"/>
    <mergeCell ref="AJ17:AK17"/>
    <mergeCell ref="AL17:AM17"/>
    <mergeCell ref="P17:Q17"/>
    <mergeCell ref="R17:S17"/>
    <mergeCell ref="T17:U17"/>
    <mergeCell ref="V17:W17"/>
    <mergeCell ref="X17:Y17"/>
    <mergeCell ref="Z17:AA17"/>
    <mergeCell ref="BT5:BU5"/>
    <mergeCell ref="BV5:BW5"/>
    <mergeCell ref="A16:A18"/>
    <mergeCell ref="B17:C17"/>
    <mergeCell ref="D17:E17"/>
    <mergeCell ref="F17:G17"/>
    <mergeCell ref="H17:I17"/>
    <mergeCell ref="J17:K17"/>
    <mergeCell ref="L17:M17"/>
    <mergeCell ref="N17:O17"/>
    <mergeCell ref="BH5:BI5"/>
    <mergeCell ref="BJ5:BK5"/>
    <mergeCell ref="BL5:BM5"/>
    <mergeCell ref="BN5:BO5"/>
    <mergeCell ref="BP5:BQ5"/>
    <mergeCell ref="BR5:BS5"/>
    <mergeCell ref="AV5:AW5"/>
    <mergeCell ref="AX5:AY5"/>
    <mergeCell ref="AZ5:BA5"/>
    <mergeCell ref="BB5:BC5"/>
    <mergeCell ref="BD5:BE5"/>
    <mergeCell ref="BF5:BG5"/>
    <mergeCell ref="AJ5:AK5"/>
    <mergeCell ref="AL5:AM5"/>
    <mergeCell ref="AN5:AO5"/>
    <mergeCell ref="AP5:AQ5"/>
    <mergeCell ref="AR5:AS5"/>
    <mergeCell ref="AT5:AU5"/>
    <mergeCell ref="X5:Y5"/>
    <mergeCell ref="Z5:AA5"/>
    <mergeCell ref="AB5:AC5"/>
    <mergeCell ref="AD5:AE5"/>
    <mergeCell ref="AF5:AG5"/>
    <mergeCell ref="AH5:AI5"/>
    <mergeCell ref="L5:M5"/>
    <mergeCell ref="N5:O5"/>
    <mergeCell ref="P5:Q5"/>
    <mergeCell ref="R5:S5"/>
    <mergeCell ref="T5:U5"/>
    <mergeCell ref="V5:W5"/>
    <mergeCell ref="A4:A6"/>
    <mergeCell ref="B5:C5"/>
    <mergeCell ref="D5:E5"/>
    <mergeCell ref="F5:G5"/>
    <mergeCell ref="H5:I5"/>
    <mergeCell ref="J5:K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40868-E967-49AD-95AB-6B76DB74856A}">
  <dimension ref="A1:O8"/>
  <sheetViews>
    <sheetView showGridLines="0" zoomScale="80" zoomScaleNormal="80" workbookViewId="0">
      <selection activeCell="F7" sqref="F7:O7"/>
    </sheetView>
  </sheetViews>
  <sheetFormatPr defaultColWidth="8.7265625" defaultRowHeight="15.5" x14ac:dyDescent="0.35"/>
  <cols>
    <col min="1" max="1" width="37.453125" style="109" customWidth="1"/>
    <col min="2" max="6" width="12.7265625" style="109" customWidth="1"/>
    <col min="7" max="7" width="11" style="109" bestFit="1" customWidth="1"/>
    <col min="8" max="8" width="12.1796875" style="109" customWidth="1"/>
    <col min="9" max="9" width="10.7265625" style="109" bestFit="1" customWidth="1"/>
    <col min="10" max="10" width="10.7265625" style="109" customWidth="1"/>
    <col min="11" max="11" width="12.81640625" style="109" customWidth="1"/>
    <col min="12" max="12" width="10.1796875" style="109" bestFit="1" customWidth="1"/>
    <col min="13" max="13" width="11.453125" style="109" customWidth="1"/>
    <col min="14" max="14" width="11.36328125" style="109" customWidth="1"/>
    <col min="15" max="15" width="9.6328125" style="109" bestFit="1" customWidth="1"/>
    <col min="16" max="16384" width="8.7265625" style="109"/>
  </cols>
  <sheetData>
    <row r="1" spans="1:15" x14ac:dyDescent="0.35">
      <c r="A1" s="370" t="s">
        <v>894</v>
      </c>
    </row>
    <row r="2" spans="1:15" ht="16" thickBot="1" x14ac:dyDescent="0.4"/>
    <row r="3" spans="1:15" x14ac:dyDescent="0.35">
      <c r="A3" s="416"/>
      <c r="B3" s="417">
        <v>44713</v>
      </c>
      <c r="C3" s="417">
        <v>44743</v>
      </c>
      <c r="D3" s="417">
        <v>44774</v>
      </c>
      <c r="E3" s="417">
        <v>44805</v>
      </c>
      <c r="F3" s="418">
        <v>44835</v>
      </c>
      <c r="G3" s="418">
        <v>44866</v>
      </c>
      <c r="H3" s="418">
        <v>44896</v>
      </c>
      <c r="I3" s="418">
        <v>44927</v>
      </c>
      <c r="J3" s="418">
        <v>44958</v>
      </c>
      <c r="K3" s="418">
        <v>44986</v>
      </c>
      <c r="L3" s="418">
        <v>45017</v>
      </c>
      <c r="M3" s="418">
        <v>45047</v>
      </c>
      <c r="N3" s="418">
        <v>45078</v>
      </c>
      <c r="O3" s="419">
        <v>45108</v>
      </c>
    </row>
    <row r="4" spans="1:15" x14ac:dyDescent="0.35">
      <c r="A4" s="420" t="s">
        <v>895</v>
      </c>
      <c r="B4" s="421">
        <v>18319</v>
      </c>
      <c r="C4" s="421">
        <v>15557</v>
      </c>
      <c r="D4" s="421">
        <v>15103</v>
      </c>
      <c r="E4" s="421">
        <v>13147</v>
      </c>
      <c r="F4" s="421">
        <v>9716</v>
      </c>
      <c r="G4" s="421">
        <v>12472</v>
      </c>
      <c r="H4" s="421">
        <v>20297</v>
      </c>
      <c r="I4" s="421">
        <v>10897</v>
      </c>
      <c r="J4" s="421">
        <v>10116</v>
      </c>
      <c r="K4" s="421">
        <v>14256</v>
      </c>
      <c r="L4" s="421">
        <v>12674</v>
      </c>
      <c r="M4" s="421">
        <v>12438</v>
      </c>
      <c r="N4" s="421">
        <v>11089</v>
      </c>
      <c r="O4" s="422">
        <v>10863</v>
      </c>
    </row>
    <row r="5" spans="1:15" x14ac:dyDescent="0.35">
      <c r="A5" s="420" t="s">
        <v>896</v>
      </c>
      <c r="B5" s="421">
        <v>3450</v>
      </c>
      <c r="C5" s="421">
        <v>3070</v>
      </c>
      <c r="D5" s="421">
        <v>3397</v>
      </c>
      <c r="E5" s="421">
        <v>2843</v>
      </c>
      <c r="F5" s="421">
        <v>2715</v>
      </c>
      <c r="G5" s="421">
        <v>2851</v>
      </c>
      <c r="H5" s="421">
        <v>1940</v>
      </c>
      <c r="I5" s="421">
        <v>912</v>
      </c>
      <c r="J5" s="421">
        <v>1071</v>
      </c>
      <c r="K5" s="421">
        <v>2036</v>
      </c>
      <c r="L5" s="421">
        <v>1014</v>
      </c>
      <c r="M5" s="421">
        <v>1264</v>
      </c>
      <c r="N5" s="421">
        <v>991</v>
      </c>
      <c r="O5" s="422">
        <v>1120</v>
      </c>
    </row>
    <row r="6" spans="1:15" x14ac:dyDescent="0.35">
      <c r="A6" s="420" t="s">
        <v>897</v>
      </c>
      <c r="B6" s="423">
        <f t="shared" ref="B6:O6" si="0">IF(ISERROR(B5/B4),0,B5/B4)</f>
        <v>0.18832905726295104</v>
      </c>
      <c r="C6" s="423">
        <f t="shared" si="0"/>
        <v>0.19733881853827859</v>
      </c>
      <c r="D6" s="423">
        <f t="shared" si="0"/>
        <v>0.22492220088724094</v>
      </c>
      <c r="E6" s="423">
        <f t="shared" si="0"/>
        <v>0.21624705255951929</v>
      </c>
      <c r="F6" s="423">
        <f t="shared" si="0"/>
        <v>0.27943598188554963</v>
      </c>
      <c r="G6" s="423">
        <f t="shared" si="0"/>
        <v>0.22859204618345094</v>
      </c>
      <c r="H6" s="423">
        <f t="shared" si="0"/>
        <v>9.5580627678967328E-2</v>
      </c>
      <c r="I6" s="423">
        <f t="shared" si="0"/>
        <v>8.369275947508488E-2</v>
      </c>
      <c r="J6" s="423">
        <f t="shared" si="0"/>
        <v>0.10587188612099645</v>
      </c>
      <c r="K6" s="423">
        <f t="shared" si="0"/>
        <v>0.14281705948372614</v>
      </c>
      <c r="L6" s="423">
        <f t="shared" si="0"/>
        <v>8.0006312135079694E-2</v>
      </c>
      <c r="M6" s="423">
        <f t="shared" si="0"/>
        <v>0.10162405531435922</v>
      </c>
      <c r="N6" s="423">
        <f t="shared" si="0"/>
        <v>8.9367842005591128E-2</v>
      </c>
      <c r="O6" s="424">
        <f t="shared" si="0"/>
        <v>0.10310227377335911</v>
      </c>
    </row>
    <row r="7" spans="1:15" x14ac:dyDescent="0.35">
      <c r="A7" s="420" t="s">
        <v>898</v>
      </c>
      <c r="B7" s="421">
        <v>4753.0787104269502</v>
      </c>
      <c r="C7" s="421">
        <v>5433.4336342360402</v>
      </c>
      <c r="D7" s="421">
        <v>5305.2949640287798</v>
      </c>
      <c r="E7" s="421">
        <v>5611.5643845335198</v>
      </c>
      <c r="F7" s="421">
        <v>5512.8279883381902</v>
      </c>
      <c r="G7" s="421">
        <v>6498.8564391273803</v>
      </c>
      <c r="H7" s="421">
        <v>5888.9180672268903</v>
      </c>
      <c r="I7" s="421">
        <v>5333.5129310344801</v>
      </c>
      <c r="J7" s="425">
        <v>5433.9796860572496</v>
      </c>
      <c r="K7" s="425">
        <v>4149.3917274939204</v>
      </c>
      <c r="L7" s="425">
        <v>6354.3983822042501</v>
      </c>
      <c r="M7" s="425">
        <v>6341.3197172034597</v>
      </c>
      <c r="N7" s="425">
        <v>6937.8159757330604</v>
      </c>
      <c r="O7" s="426">
        <v>7122.2912966252197</v>
      </c>
    </row>
    <row r="8" spans="1:15" ht="16" thickBot="1" x14ac:dyDescent="0.4">
      <c r="A8" s="427" t="s">
        <v>899</v>
      </c>
      <c r="B8" s="428">
        <v>38.944637681159399</v>
      </c>
      <c r="C8" s="428">
        <v>43.503908794788302</v>
      </c>
      <c r="D8" s="428">
        <v>43.136296732410997</v>
      </c>
      <c r="E8" s="428">
        <v>46.504748505100203</v>
      </c>
      <c r="F8" s="428">
        <v>46.433517495395897</v>
      </c>
      <c r="G8" s="428">
        <v>46.048053314626401</v>
      </c>
      <c r="H8" s="428">
        <v>48.0443298969072</v>
      </c>
      <c r="I8" s="428">
        <v>56.716008771929801</v>
      </c>
      <c r="J8" s="428">
        <v>56.804855275443501</v>
      </c>
      <c r="K8" s="428">
        <v>34.649312377210201</v>
      </c>
      <c r="L8" s="428">
        <v>46.712031558185402</v>
      </c>
      <c r="M8" s="428">
        <v>44.425632911392398</v>
      </c>
      <c r="N8" s="428">
        <v>48.1765893037336</v>
      </c>
      <c r="O8" s="429">
        <v>49.108928571428599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75A52-613A-404B-98EA-9F4D1F93AC44}">
  <dimension ref="A1:L139"/>
  <sheetViews>
    <sheetView showGridLines="0" zoomScale="80" zoomScaleNormal="80" workbookViewId="0">
      <selection activeCell="A3" sqref="A3"/>
    </sheetView>
  </sheetViews>
  <sheetFormatPr defaultRowHeight="14.5" x14ac:dyDescent="0.35"/>
  <cols>
    <col min="1" max="1" width="35.7265625" customWidth="1"/>
    <col min="2" max="2" width="11.1796875" customWidth="1"/>
    <col min="3" max="3" width="10.81640625" customWidth="1"/>
  </cols>
  <sheetData>
    <row r="1" spans="1:12" ht="98.5" customHeight="1" x14ac:dyDescent="0.35">
      <c r="A1" s="430" t="s">
        <v>900</v>
      </c>
      <c r="B1" s="431"/>
      <c r="C1" s="431"/>
      <c r="D1" s="431"/>
      <c r="E1" s="431"/>
      <c r="F1" s="431"/>
      <c r="G1" s="431"/>
      <c r="H1" s="431"/>
      <c r="I1" s="431"/>
      <c r="J1" s="431"/>
      <c r="K1" s="431"/>
      <c r="L1" s="431"/>
    </row>
    <row r="2" spans="1:12" ht="12.65" customHeight="1" x14ac:dyDescent="0.35"/>
    <row r="3" spans="1:12" ht="16" thickBot="1" x14ac:dyDescent="0.4">
      <c r="A3" s="370" t="s">
        <v>901</v>
      </c>
      <c r="B3" s="109"/>
      <c r="C3" s="109"/>
    </row>
    <row r="4" spans="1:12" ht="15" x14ac:dyDescent="0.35">
      <c r="A4" s="416" t="s">
        <v>862</v>
      </c>
      <c r="B4" s="419" t="s">
        <v>902</v>
      </c>
    </row>
    <row r="5" spans="1:12" ht="15.5" x14ac:dyDescent="0.35">
      <c r="A5" s="420" t="s">
        <v>903</v>
      </c>
      <c r="B5" s="432">
        <v>15</v>
      </c>
    </row>
    <row r="6" spans="1:12" ht="15.5" x14ac:dyDescent="0.35">
      <c r="A6" s="420" t="s">
        <v>904</v>
      </c>
      <c r="B6" s="432">
        <v>9</v>
      </c>
    </row>
    <row r="7" spans="1:12" ht="15.5" x14ac:dyDescent="0.35">
      <c r="A7" s="420" t="s">
        <v>905</v>
      </c>
      <c r="B7" s="432">
        <v>10</v>
      </c>
    </row>
    <row r="8" spans="1:12" ht="15.5" x14ac:dyDescent="0.35">
      <c r="A8" s="420" t="s">
        <v>864</v>
      </c>
      <c r="B8" s="432">
        <v>25</v>
      </c>
    </row>
    <row r="9" spans="1:12" ht="15.5" x14ac:dyDescent="0.35">
      <c r="A9" s="420" t="s">
        <v>906</v>
      </c>
      <c r="B9" s="432">
        <v>17</v>
      </c>
    </row>
    <row r="10" spans="1:12" ht="16" thickBot="1" x14ac:dyDescent="0.4">
      <c r="A10" s="427" t="s">
        <v>812</v>
      </c>
      <c r="B10" s="433">
        <v>34</v>
      </c>
    </row>
    <row r="12" spans="1:12" ht="16" thickBot="1" x14ac:dyDescent="0.4">
      <c r="A12" s="370" t="s">
        <v>907</v>
      </c>
      <c r="B12" s="109"/>
    </row>
    <row r="13" spans="1:12" ht="15" x14ac:dyDescent="0.35">
      <c r="A13" s="416" t="s">
        <v>862</v>
      </c>
      <c r="B13" s="419" t="s">
        <v>908</v>
      </c>
    </row>
    <row r="14" spans="1:12" ht="15.5" x14ac:dyDescent="0.35">
      <c r="A14" s="420" t="s">
        <v>903</v>
      </c>
      <c r="B14" s="432">
        <v>22</v>
      </c>
    </row>
    <row r="15" spans="1:12" ht="15.5" x14ac:dyDescent="0.35">
      <c r="A15" s="420" t="s">
        <v>904</v>
      </c>
      <c r="B15" s="432">
        <v>21</v>
      </c>
    </row>
    <row r="16" spans="1:12" ht="15.5" x14ac:dyDescent="0.35">
      <c r="A16" s="420" t="s">
        <v>905</v>
      </c>
      <c r="B16" s="432">
        <v>19</v>
      </c>
    </row>
    <row r="17" spans="1:2" ht="15.5" x14ac:dyDescent="0.35">
      <c r="A17" s="420" t="s">
        <v>864</v>
      </c>
      <c r="B17" s="432">
        <v>19</v>
      </c>
    </row>
    <row r="18" spans="1:2" ht="15.5" x14ac:dyDescent="0.35">
      <c r="A18" s="420" t="s">
        <v>906</v>
      </c>
      <c r="B18" s="432">
        <v>19</v>
      </c>
    </row>
    <row r="19" spans="1:2" ht="16" thickBot="1" x14ac:dyDescent="0.4">
      <c r="A19" s="427" t="s">
        <v>812</v>
      </c>
      <c r="B19" s="433">
        <v>29</v>
      </c>
    </row>
    <row r="20" spans="1:2" ht="15.5" x14ac:dyDescent="0.35">
      <c r="B20" s="434"/>
    </row>
    <row r="21" spans="1:2" ht="16" thickBot="1" x14ac:dyDescent="0.4">
      <c r="A21" s="370" t="s">
        <v>909</v>
      </c>
      <c r="B21" s="109"/>
    </row>
    <row r="22" spans="1:2" ht="15" x14ac:dyDescent="0.35">
      <c r="A22" s="416" t="s">
        <v>862</v>
      </c>
      <c r="B22" s="419" t="s">
        <v>843</v>
      </c>
    </row>
    <row r="23" spans="1:2" ht="15.5" x14ac:dyDescent="0.35">
      <c r="A23" s="420" t="s">
        <v>903</v>
      </c>
      <c r="B23" s="422">
        <v>12</v>
      </c>
    </row>
    <row r="24" spans="1:2" ht="15.5" x14ac:dyDescent="0.35">
      <c r="A24" s="420" t="s">
        <v>904</v>
      </c>
      <c r="B24" s="422">
        <v>3</v>
      </c>
    </row>
    <row r="25" spans="1:2" ht="15.5" x14ac:dyDescent="0.35">
      <c r="A25" s="420" t="s">
        <v>905</v>
      </c>
      <c r="B25" s="422">
        <v>9</v>
      </c>
    </row>
    <row r="26" spans="1:2" ht="15.5" x14ac:dyDescent="0.35">
      <c r="A26" s="420" t="s">
        <v>864</v>
      </c>
      <c r="B26" s="422">
        <v>11</v>
      </c>
    </row>
    <row r="27" spans="1:2" ht="15.5" x14ac:dyDescent="0.35">
      <c r="A27" s="420" t="s">
        <v>906</v>
      </c>
      <c r="B27" s="422">
        <v>8</v>
      </c>
    </row>
    <row r="28" spans="1:2" ht="16" thickBot="1" x14ac:dyDescent="0.4">
      <c r="A28" s="427" t="s">
        <v>812</v>
      </c>
      <c r="B28" s="435">
        <v>10</v>
      </c>
    </row>
    <row r="29" spans="1:2" ht="15.5" x14ac:dyDescent="0.35">
      <c r="B29" s="434"/>
    </row>
    <row r="30" spans="1:2" ht="16" thickBot="1" x14ac:dyDescent="0.4">
      <c r="A30" s="370" t="s">
        <v>910</v>
      </c>
      <c r="B30" s="109"/>
    </row>
    <row r="31" spans="1:2" ht="15" x14ac:dyDescent="0.35">
      <c r="A31" s="416" t="s">
        <v>862</v>
      </c>
      <c r="B31" s="419" t="s">
        <v>902</v>
      </c>
    </row>
    <row r="32" spans="1:2" ht="15.5" x14ac:dyDescent="0.35">
      <c r="A32" s="420" t="s">
        <v>903</v>
      </c>
      <c r="B32" s="432">
        <v>30</v>
      </c>
    </row>
    <row r="33" spans="1:2" ht="15.5" x14ac:dyDescent="0.35">
      <c r="A33" s="420" t="s">
        <v>904</v>
      </c>
      <c r="B33" s="432">
        <v>12</v>
      </c>
    </row>
    <row r="34" spans="1:2" ht="15.5" x14ac:dyDescent="0.35">
      <c r="A34" s="420" t="s">
        <v>905</v>
      </c>
      <c r="B34" s="432">
        <v>11</v>
      </c>
    </row>
    <row r="35" spans="1:2" ht="15.5" x14ac:dyDescent="0.35">
      <c r="A35" s="420" t="s">
        <v>864</v>
      </c>
      <c r="B35" s="432">
        <v>6</v>
      </c>
    </row>
    <row r="36" spans="1:2" ht="15.5" x14ac:dyDescent="0.35">
      <c r="A36" s="420" t="s">
        <v>863</v>
      </c>
      <c r="B36" s="422">
        <v>1</v>
      </c>
    </row>
    <row r="37" spans="1:2" ht="16" thickBot="1" x14ac:dyDescent="0.4">
      <c r="A37" s="427" t="s">
        <v>812</v>
      </c>
      <c r="B37" s="435">
        <v>4</v>
      </c>
    </row>
    <row r="39" spans="1:2" ht="16" thickBot="1" x14ac:dyDescent="0.4">
      <c r="A39" s="370" t="s">
        <v>911</v>
      </c>
      <c r="B39" s="109"/>
    </row>
    <row r="40" spans="1:2" ht="15" x14ac:dyDescent="0.35">
      <c r="A40" s="416" t="s">
        <v>862</v>
      </c>
      <c r="B40" s="419" t="s">
        <v>908</v>
      </c>
    </row>
    <row r="41" spans="1:2" ht="15.5" x14ac:dyDescent="0.35">
      <c r="A41" s="420" t="s">
        <v>903</v>
      </c>
      <c r="B41" s="432">
        <v>19</v>
      </c>
    </row>
    <row r="42" spans="1:2" ht="15.5" x14ac:dyDescent="0.35">
      <c r="A42" s="420" t="s">
        <v>904</v>
      </c>
      <c r="B42" s="432">
        <v>8</v>
      </c>
    </row>
    <row r="43" spans="1:2" ht="15.5" x14ac:dyDescent="0.35">
      <c r="A43" s="420" t="s">
        <v>905</v>
      </c>
      <c r="B43" s="432">
        <v>9</v>
      </c>
    </row>
    <row r="44" spans="1:2" ht="15.5" x14ac:dyDescent="0.35">
      <c r="A44" s="420" t="s">
        <v>864</v>
      </c>
      <c r="B44" s="432">
        <v>4</v>
      </c>
    </row>
    <row r="45" spans="1:2" ht="15.5" x14ac:dyDescent="0.35">
      <c r="A45" s="420" t="s">
        <v>863</v>
      </c>
      <c r="B45" s="436">
        <v>1</v>
      </c>
    </row>
    <row r="46" spans="1:2" ht="16" thickBot="1" x14ac:dyDescent="0.4">
      <c r="A46" s="427" t="s">
        <v>812</v>
      </c>
      <c r="B46" s="437">
        <v>3</v>
      </c>
    </row>
    <row r="47" spans="1:2" ht="15.5" x14ac:dyDescent="0.35">
      <c r="B47" s="434"/>
    </row>
    <row r="48" spans="1:2" ht="16" thickBot="1" x14ac:dyDescent="0.4">
      <c r="A48" s="370" t="s">
        <v>912</v>
      </c>
      <c r="B48" s="109"/>
    </row>
    <row r="49" spans="1:2" ht="15" x14ac:dyDescent="0.35">
      <c r="A49" s="416" t="s">
        <v>862</v>
      </c>
      <c r="B49" s="419" t="s">
        <v>843</v>
      </c>
    </row>
    <row r="50" spans="1:2" ht="15.5" x14ac:dyDescent="0.35">
      <c r="A50" s="420" t="s">
        <v>903</v>
      </c>
      <c r="B50" s="422">
        <v>2</v>
      </c>
    </row>
    <row r="51" spans="1:2" ht="15.5" x14ac:dyDescent="0.35">
      <c r="A51" s="420" t="s">
        <v>904</v>
      </c>
      <c r="B51" s="422">
        <v>1</v>
      </c>
    </row>
    <row r="52" spans="1:2" ht="15.5" x14ac:dyDescent="0.35">
      <c r="A52" s="420" t="s">
        <v>905</v>
      </c>
      <c r="B52" s="422">
        <v>0</v>
      </c>
    </row>
    <row r="53" spans="1:2" ht="15.5" x14ac:dyDescent="0.35">
      <c r="A53" s="420" t="s">
        <v>864</v>
      </c>
      <c r="B53" s="422">
        <v>0</v>
      </c>
    </row>
    <row r="54" spans="1:2" ht="15.5" x14ac:dyDescent="0.35">
      <c r="A54" s="420" t="s">
        <v>906</v>
      </c>
      <c r="B54" s="422">
        <v>0</v>
      </c>
    </row>
    <row r="55" spans="1:2" ht="16" thickBot="1" x14ac:dyDescent="0.4">
      <c r="A55" s="427" t="s">
        <v>812</v>
      </c>
      <c r="B55" s="435">
        <v>0</v>
      </c>
    </row>
    <row r="56" spans="1:2" ht="15.5" x14ac:dyDescent="0.35">
      <c r="B56" s="434"/>
    </row>
    <row r="57" spans="1:2" ht="16" thickBot="1" x14ac:dyDescent="0.4">
      <c r="A57" s="370" t="s">
        <v>913</v>
      </c>
      <c r="B57" s="109"/>
    </row>
    <row r="58" spans="1:2" ht="15" x14ac:dyDescent="0.35">
      <c r="A58" s="416" t="s">
        <v>862</v>
      </c>
      <c r="B58" s="419" t="s">
        <v>902</v>
      </c>
    </row>
    <row r="59" spans="1:2" ht="15.5" x14ac:dyDescent="0.35">
      <c r="A59" s="420" t="s">
        <v>903</v>
      </c>
      <c r="B59" s="432">
        <v>24545</v>
      </c>
    </row>
    <row r="60" spans="1:2" ht="15.5" x14ac:dyDescent="0.35">
      <c r="A60" s="420" t="s">
        <v>904</v>
      </c>
      <c r="B60" s="432">
        <v>22976</v>
      </c>
    </row>
    <row r="61" spans="1:2" ht="15.5" x14ac:dyDescent="0.35">
      <c r="A61" s="420" t="s">
        <v>905</v>
      </c>
      <c r="B61" s="432">
        <v>16174</v>
      </c>
    </row>
    <row r="62" spans="1:2" ht="15.5" x14ac:dyDescent="0.35">
      <c r="A62" s="420" t="s">
        <v>864</v>
      </c>
      <c r="B62" s="432">
        <v>6941</v>
      </c>
    </row>
    <row r="63" spans="1:2" ht="15.5" x14ac:dyDescent="0.35">
      <c r="A63" s="420" t="s">
        <v>906</v>
      </c>
      <c r="B63" s="432">
        <v>5977</v>
      </c>
    </row>
    <row r="64" spans="1:2" ht="16" thickBot="1" x14ac:dyDescent="0.4">
      <c r="A64" s="427" t="s">
        <v>812</v>
      </c>
      <c r="B64" s="433">
        <v>4375</v>
      </c>
    </row>
    <row r="66" spans="1:2" ht="16" thickBot="1" x14ac:dyDescent="0.4">
      <c r="A66" s="370" t="s">
        <v>914</v>
      </c>
      <c r="B66" s="109"/>
    </row>
    <row r="67" spans="1:2" ht="15" x14ac:dyDescent="0.35">
      <c r="A67" s="416" t="s">
        <v>862</v>
      </c>
      <c r="B67" s="419" t="s">
        <v>908</v>
      </c>
    </row>
    <row r="68" spans="1:2" ht="15.5" x14ac:dyDescent="0.35">
      <c r="A68" s="420" t="s">
        <v>903</v>
      </c>
      <c r="B68" s="432">
        <v>25793</v>
      </c>
    </row>
    <row r="69" spans="1:2" ht="15.5" x14ac:dyDescent="0.35">
      <c r="A69" s="420" t="s">
        <v>904</v>
      </c>
      <c r="B69" s="432">
        <v>24371</v>
      </c>
    </row>
    <row r="70" spans="1:2" ht="15.5" x14ac:dyDescent="0.35">
      <c r="A70" s="420" t="s">
        <v>905</v>
      </c>
      <c r="B70" s="432">
        <v>17657</v>
      </c>
    </row>
    <row r="71" spans="1:2" ht="15.5" x14ac:dyDescent="0.35">
      <c r="A71" s="420" t="s">
        <v>864</v>
      </c>
      <c r="B71" s="432">
        <v>7422</v>
      </c>
    </row>
    <row r="72" spans="1:2" ht="15.5" x14ac:dyDescent="0.35">
      <c r="A72" s="420" t="s">
        <v>906</v>
      </c>
      <c r="B72" s="432">
        <v>6468</v>
      </c>
    </row>
    <row r="73" spans="1:2" ht="16" thickBot="1" x14ac:dyDescent="0.4">
      <c r="A73" s="427" t="s">
        <v>812</v>
      </c>
      <c r="B73" s="433">
        <v>4538</v>
      </c>
    </row>
    <row r="74" spans="1:2" ht="15.5" x14ac:dyDescent="0.35">
      <c r="B74" s="434"/>
    </row>
    <row r="75" spans="1:2" ht="16" thickBot="1" x14ac:dyDescent="0.4">
      <c r="A75" s="370" t="s">
        <v>915</v>
      </c>
      <c r="B75" s="109"/>
    </row>
    <row r="76" spans="1:2" ht="15" x14ac:dyDescent="0.35">
      <c r="A76" s="416" t="s">
        <v>862</v>
      </c>
      <c r="B76" s="419" t="s">
        <v>843</v>
      </c>
    </row>
    <row r="77" spans="1:2" ht="15.5" x14ac:dyDescent="0.35">
      <c r="A77" s="420" t="s">
        <v>903</v>
      </c>
      <c r="B77" s="422">
        <v>13632</v>
      </c>
    </row>
    <row r="78" spans="1:2" ht="15.5" x14ac:dyDescent="0.35">
      <c r="A78" s="420" t="s">
        <v>904</v>
      </c>
      <c r="B78" s="422">
        <v>13203</v>
      </c>
    </row>
    <row r="79" spans="1:2" ht="15.5" x14ac:dyDescent="0.35">
      <c r="A79" s="420" t="s">
        <v>905</v>
      </c>
      <c r="B79" s="422">
        <v>10998</v>
      </c>
    </row>
    <row r="80" spans="1:2" ht="15.5" x14ac:dyDescent="0.35">
      <c r="A80" s="420" t="s">
        <v>864</v>
      </c>
      <c r="B80" s="422">
        <v>64</v>
      </c>
    </row>
    <row r="81" spans="1:7" ht="15.5" x14ac:dyDescent="0.35">
      <c r="A81" s="420" t="s">
        <v>906</v>
      </c>
      <c r="B81" s="422">
        <v>4065</v>
      </c>
    </row>
    <row r="82" spans="1:7" ht="16" thickBot="1" x14ac:dyDescent="0.4">
      <c r="A82" s="427" t="s">
        <v>812</v>
      </c>
      <c r="B82" s="435">
        <v>2632</v>
      </c>
    </row>
    <row r="83" spans="1:7" ht="15.5" x14ac:dyDescent="0.35">
      <c r="B83" s="434"/>
    </row>
    <row r="84" spans="1:7" ht="16" thickBot="1" x14ac:dyDescent="0.4">
      <c r="A84" s="370" t="s">
        <v>916</v>
      </c>
      <c r="B84" s="109"/>
    </row>
    <row r="85" spans="1:7" ht="15" x14ac:dyDescent="0.35">
      <c r="A85" s="416" t="s">
        <v>917</v>
      </c>
      <c r="B85" s="418" t="s">
        <v>903</v>
      </c>
      <c r="C85" s="418" t="s">
        <v>904</v>
      </c>
      <c r="D85" s="418" t="s">
        <v>905</v>
      </c>
      <c r="E85" s="418" t="s">
        <v>864</v>
      </c>
      <c r="F85" s="418" t="s">
        <v>863</v>
      </c>
      <c r="G85" s="419" t="s">
        <v>812</v>
      </c>
    </row>
    <row r="86" spans="1:7" ht="15.5" x14ac:dyDescent="0.35">
      <c r="A86" s="420" t="s">
        <v>918</v>
      </c>
      <c r="B86" s="438"/>
      <c r="C86" s="438"/>
      <c r="D86" s="438"/>
      <c r="E86" s="438"/>
      <c r="F86" s="421">
        <v>23</v>
      </c>
      <c r="G86" s="422">
        <v>81</v>
      </c>
    </row>
    <row r="87" spans="1:7" ht="15.5" x14ac:dyDescent="0.35">
      <c r="A87" s="420" t="s">
        <v>919</v>
      </c>
      <c r="B87" s="438">
        <v>0</v>
      </c>
      <c r="C87" s="438">
        <v>0</v>
      </c>
      <c r="D87" s="438">
        <v>0</v>
      </c>
      <c r="E87" s="421">
        <v>10</v>
      </c>
      <c r="F87" s="421">
        <v>37</v>
      </c>
      <c r="G87" s="422">
        <v>46</v>
      </c>
    </row>
    <row r="88" spans="1:7" ht="15.5" x14ac:dyDescent="0.35">
      <c r="A88" s="420" t="s">
        <v>920</v>
      </c>
      <c r="B88" s="438"/>
      <c r="C88" s="438"/>
      <c r="D88" s="438"/>
      <c r="E88" s="438"/>
      <c r="F88" s="421">
        <v>54</v>
      </c>
      <c r="G88" s="422">
        <v>84</v>
      </c>
    </row>
    <row r="89" spans="1:7" ht="15.5" x14ac:dyDescent="0.35">
      <c r="A89" s="420" t="s">
        <v>921</v>
      </c>
      <c r="B89" s="421">
        <v>10119</v>
      </c>
      <c r="C89" s="421">
        <v>9164</v>
      </c>
      <c r="D89" s="421">
        <v>6123</v>
      </c>
      <c r="E89" s="421">
        <v>5270</v>
      </c>
      <c r="F89" s="421">
        <v>6607</v>
      </c>
      <c r="G89" s="422">
        <v>2579</v>
      </c>
    </row>
    <row r="90" spans="1:7" ht="15.5" x14ac:dyDescent="0.35">
      <c r="A90" s="420" t="s">
        <v>922</v>
      </c>
      <c r="B90" s="438"/>
      <c r="C90" s="438"/>
      <c r="D90" s="438"/>
      <c r="E90" s="438"/>
      <c r="F90" s="438"/>
      <c r="G90" s="422">
        <v>10</v>
      </c>
    </row>
    <row r="91" spans="1:7" ht="15.5" x14ac:dyDescent="0.35">
      <c r="A91" s="420" t="s">
        <v>923</v>
      </c>
      <c r="B91" s="438">
        <v>0</v>
      </c>
      <c r="C91" s="438">
        <v>0</v>
      </c>
      <c r="D91" s="438">
        <v>0</v>
      </c>
      <c r="E91" s="421">
        <v>1303</v>
      </c>
      <c r="F91" s="421">
        <v>4296</v>
      </c>
      <c r="G91" s="422">
        <v>667</v>
      </c>
    </row>
    <row r="92" spans="1:7" ht="15.5" x14ac:dyDescent="0.35">
      <c r="A92" s="420" t="s">
        <v>924</v>
      </c>
      <c r="B92" s="421">
        <v>13597</v>
      </c>
      <c r="C92" s="421">
        <v>13716</v>
      </c>
      <c r="D92" s="421">
        <v>9950</v>
      </c>
      <c r="E92" s="421">
        <v>10790</v>
      </c>
      <c r="F92" s="421">
        <v>16487</v>
      </c>
      <c r="G92" s="422">
        <v>5697</v>
      </c>
    </row>
    <row r="93" spans="1:7" ht="15.5" x14ac:dyDescent="0.35">
      <c r="A93" s="420" t="s">
        <v>925</v>
      </c>
      <c r="B93" s="421">
        <v>53</v>
      </c>
      <c r="C93" s="421">
        <v>34</v>
      </c>
      <c r="D93" s="421">
        <v>36</v>
      </c>
      <c r="E93" s="421">
        <v>11</v>
      </c>
      <c r="F93" s="421">
        <v>30</v>
      </c>
      <c r="G93" s="422">
        <v>33</v>
      </c>
    </row>
    <row r="94" spans="1:7" ht="15.5" x14ac:dyDescent="0.35">
      <c r="A94" s="420" t="s">
        <v>926</v>
      </c>
      <c r="B94" s="421">
        <v>637</v>
      </c>
      <c r="C94" s="421">
        <v>823</v>
      </c>
      <c r="D94" s="421">
        <v>543</v>
      </c>
      <c r="E94" s="421">
        <v>2222</v>
      </c>
      <c r="F94" s="421">
        <v>10858</v>
      </c>
      <c r="G94" s="422">
        <v>13805</v>
      </c>
    </row>
    <row r="95" spans="1:7" ht="15.5" x14ac:dyDescent="0.35">
      <c r="A95" s="420" t="s">
        <v>927</v>
      </c>
      <c r="B95" s="421">
        <v>236</v>
      </c>
      <c r="C95" s="421">
        <v>132</v>
      </c>
      <c r="D95" s="421">
        <v>105</v>
      </c>
      <c r="E95" s="421">
        <v>52</v>
      </c>
      <c r="F95" s="421">
        <v>88</v>
      </c>
      <c r="G95" s="422">
        <v>138</v>
      </c>
    </row>
    <row r="96" spans="1:7" ht="15.5" x14ac:dyDescent="0.35">
      <c r="A96" s="420" t="s">
        <v>928</v>
      </c>
      <c r="B96" s="421">
        <v>81</v>
      </c>
      <c r="C96" s="421">
        <v>40</v>
      </c>
      <c r="D96" s="421">
        <v>29</v>
      </c>
      <c r="E96" s="421">
        <v>12</v>
      </c>
      <c r="F96" s="421">
        <v>5</v>
      </c>
      <c r="G96" s="422">
        <v>6</v>
      </c>
    </row>
    <row r="97" spans="1:7" ht="15.5" x14ac:dyDescent="0.35">
      <c r="A97" s="420" t="s">
        <v>929</v>
      </c>
      <c r="B97" s="421">
        <v>134</v>
      </c>
      <c r="C97" s="421">
        <v>82</v>
      </c>
      <c r="D97" s="421">
        <v>72</v>
      </c>
      <c r="E97" s="421">
        <v>29</v>
      </c>
      <c r="F97" s="421">
        <v>26</v>
      </c>
      <c r="G97" s="422">
        <v>23</v>
      </c>
    </row>
    <row r="98" spans="1:7" ht="15.5" x14ac:dyDescent="0.35">
      <c r="A98" s="420" t="s">
        <v>930</v>
      </c>
      <c r="B98" s="421">
        <v>27</v>
      </c>
      <c r="C98" s="421">
        <v>19</v>
      </c>
      <c r="D98" s="421">
        <v>17</v>
      </c>
      <c r="E98" s="421">
        <v>7</v>
      </c>
      <c r="F98" s="421">
        <v>12</v>
      </c>
      <c r="G98" s="422">
        <v>17</v>
      </c>
    </row>
    <row r="99" spans="1:7" ht="15.5" x14ac:dyDescent="0.35">
      <c r="A99" s="420" t="s">
        <v>931</v>
      </c>
      <c r="B99" s="438"/>
      <c r="C99" s="438"/>
      <c r="D99" s="438"/>
      <c r="E99" s="438"/>
      <c r="F99" s="421">
        <v>86</v>
      </c>
      <c r="G99" s="422">
        <v>60</v>
      </c>
    </row>
    <row r="100" spans="1:7" ht="15.5" x14ac:dyDescent="0.35">
      <c r="A100" s="420" t="s">
        <v>932</v>
      </c>
      <c r="B100" s="438">
        <v>0</v>
      </c>
      <c r="C100" s="438">
        <v>0</v>
      </c>
      <c r="D100" s="438">
        <v>0</v>
      </c>
      <c r="E100" s="421">
        <v>2452</v>
      </c>
      <c r="F100" s="421">
        <v>17061</v>
      </c>
      <c r="G100" s="422">
        <v>10715</v>
      </c>
    </row>
    <row r="101" spans="1:7" ht="16" thickBot="1" x14ac:dyDescent="0.4">
      <c r="A101" s="427" t="s">
        <v>933</v>
      </c>
      <c r="B101" s="439">
        <v>51</v>
      </c>
      <c r="C101" s="439">
        <v>32</v>
      </c>
      <c r="D101" s="439">
        <v>14</v>
      </c>
      <c r="E101" s="439">
        <v>5</v>
      </c>
      <c r="F101" s="439">
        <v>24</v>
      </c>
      <c r="G101" s="435">
        <v>4</v>
      </c>
    </row>
    <row r="103" spans="1:7" ht="16" thickBot="1" x14ac:dyDescent="0.4">
      <c r="A103" s="370" t="s">
        <v>934</v>
      </c>
      <c r="B103" s="109"/>
    </row>
    <row r="104" spans="1:7" ht="15" x14ac:dyDescent="0.35">
      <c r="A104" s="416" t="s">
        <v>917</v>
      </c>
      <c r="B104" s="418" t="s">
        <v>903</v>
      </c>
      <c r="C104" s="418" t="s">
        <v>904</v>
      </c>
      <c r="D104" s="418" t="s">
        <v>905</v>
      </c>
      <c r="E104" s="418" t="s">
        <v>864</v>
      </c>
      <c r="F104" s="418" t="s">
        <v>863</v>
      </c>
      <c r="G104" s="419" t="s">
        <v>812</v>
      </c>
    </row>
    <row r="105" spans="1:7" ht="15.5" x14ac:dyDescent="0.35">
      <c r="A105" s="420" t="s">
        <v>918</v>
      </c>
      <c r="B105" s="438"/>
      <c r="C105" s="438"/>
      <c r="D105" s="438"/>
      <c r="E105" s="438"/>
      <c r="F105" s="421">
        <v>173</v>
      </c>
      <c r="G105" s="422">
        <v>432</v>
      </c>
    </row>
    <row r="106" spans="1:7" ht="15.5" x14ac:dyDescent="0.35">
      <c r="A106" s="420" t="s">
        <v>919</v>
      </c>
      <c r="B106" s="438">
        <v>0</v>
      </c>
      <c r="C106" s="438">
        <v>0</v>
      </c>
      <c r="D106" s="438">
        <v>0</v>
      </c>
      <c r="E106" s="421">
        <v>10</v>
      </c>
      <c r="F106" s="421">
        <v>36</v>
      </c>
      <c r="G106" s="422">
        <v>26</v>
      </c>
    </row>
    <row r="107" spans="1:7" ht="15.5" x14ac:dyDescent="0.35">
      <c r="A107" s="420" t="s">
        <v>920</v>
      </c>
      <c r="B107" s="438"/>
      <c r="C107" s="438"/>
      <c r="D107" s="438"/>
      <c r="E107" s="438"/>
      <c r="F107" s="421">
        <v>108</v>
      </c>
      <c r="G107" s="422">
        <v>290</v>
      </c>
    </row>
    <row r="108" spans="1:7" ht="15.5" x14ac:dyDescent="0.35">
      <c r="A108" s="420" t="s">
        <v>921</v>
      </c>
      <c r="B108" s="421">
        <v>33169</v>
      </c>
      <c r="C108" s="421">
        <v>43408</v>
      </c>
      <c r="D108" s="421">
        <v>11108</v>
      </c>
      <c r="E108" s="421">
        <v>5137</v>
      </c>
      <c r="F108" s="421">
        <v>5367</v>
      </c>
      <c r="G108" s="422">
        <v>2726</v>
      </c>
    </row>
    <row r="109" spans="1:7" ht="15.5" x14ac:dyDescent="0.35">
      <c r="A109" s="420" t="s">
        <v>922</v>
      </c>
      <c r="B109" s="438"/>
      <c r="C109" s="438"/>
      <c r="D109" s="438"/>
      <c r="E109" s="438"/>
      <c r="F109" s="438"/>
      <c r="G109" s="422">
        <v>43</v>
      </c>
    </row>
    <row r="110" spans="1:7" ht="15.5" x14ac:dyDescent="0.35">
      <c r="A110" s="420" t="s">
        <v>923</v>
      </c>
      <c r="B110" s="438">
        <v>0</v>
      </c>
      <c r="C110" s="438">
        <v>0</v>
      </c>
      <c r="D110" s="438">
        <v>0</v>
      </c>
      <c r="E110" s="421">
        <v>12331</v>
      </c>
      <c r="F110" s="421">
        <v>3926</v>
      </c>
      <c r="G110" s="422">
        <v>810</v>
      </c>
    </row>
    <row r="111" spans="1:7" ht="15.5" x14ac:dyDescent="0.35">
      <c r="A111" s="420" t="s">
        <v>924</v>
      </c>
      <c r="B111" s="421">
        <v>62461</v>
      </c>
      <c r="C111" s="421">
        <v>104166</v>
      </c>
      <c r="D111" s="421">
        <v>16860</v>
      </c>
      <c r="E111" s="421">
        <v>13106</v>
      </c>
      <c r="F111" s="421">
        <v>11239</v>
      </c>
      <c r="G111" s="422">
        <v>5543</v>
      </c>
    </row>
    <row r="112" spans="1:7" ht="15.5" x14ac:dyDescent="0.35">
      <c r="A112" s="420" t="s">
        <v>925</v>
      </c>
      <c r="B112" s="421">
        <v>777</v>
      </c>
      <c r="C112" s="421">
        <v>371</v>
      </c>
      <c r="D112" s="421">
        <v>152</v>
      </c>
      <c r="E112" s="421">
        <v>384</v>
      </c>
      <c r="F112" s="421">
        <v>962</v>
      </c>
      <c r="G112" s="422">
        <v>354</v>
      </c>
    </row>
    <row r="113" spans="1:7" ht="15.5" x14ac:dyDescent="0.35">
      <c r="A113" s="420" t="s">
        <v>926</v>
      </c>
      <c r="B113" s="421">
        <v>3428</v>
      </c>
      <c r="C113" s="421">
        <v>7893</v>
      </c>
      <c r="D113" s="421">
        <v>1467</v>
      </c>
      <c r="E113" s="421">
        <v>26920</v>
      </c>
      <c r="F113" s="421">
        <v>48045</v>
      </c>
      <c r="G113" s="422">
        <v>2635</v>
      </c>
    </row>
    <row r="114" spans="1:7" ht="15.5" x14ac:dyDescent="0.35">
      <c r="A114" s="420" t="s">
        <v>927</v>
      </c>
      <c r="B114" s="421">
        <v>290</v>
      </c>
      <c r="C114" s="421">
        <v>155</v>
      </c>
      <c r="D114" s="421">
        <v>129</v>
      </c>
      <c r="E114" s="421">
        <v>106</v>
      </c>
      <c r="F114" s="421">
        <v>502</v>
      </c>
      <c r="G114" s="422">
        <v>326</v>
      </c>
    </row>
    <row r="115" spans="1:7" ht="15.5" x14ac:dyDescent="0.35">
      <c r="A115" s="420" t="s">
        <v>928</v>
      </c>
      <c r="B115" s="421">
        <v>113</v>
      </c>
      <c r="C115" s="421">
        <v>61</v>
      </c>
      <c r="D115" s="421">
        <v>39</v>
      </c>
      <c r="E115" s="421">
        <v>15</v>
      </c>
      <c r="F115" s="421">
        <v>9</v>
      </c>
      <c r="G115" s="422">
        <v>7</v>
      </c>
    </row>
    <row r="116" spans="1:7" ht="15.5" x14ac:dyDescent="0.35">
      <c r="A116" s="420" t="s">
        <v>929</v>
      </c>
      <c r="B116" s="421">
        <v>121</v>
      </c>
      <c r="C116" s="421">
        <v>73</v>
      </c>
      <c r="D116" s="421">
        <v>68</v>
      </c>
      <c r="E116" s="421">
        <v>46</v>
      </c>
      <c r="F116" s="421">
        <v>58</v>
      </c>
      <c r="G116" s="422">
        <v>53</v>
      </c>
    </row>
    <row r="117" spans="1:7" ht="15.5" x14ac:dyDescent="0.35">
      <c r="A117" s="420" t="s">
        <v>930</v>
      </c>
      <c r="B117" s="421">
        <v>41</v>
      </c>
      <c r="C117" s="421">
        <v>31</v>
      </c>
      <c r="D117" s="421">
        <v>21</v>
      </c>
      <c r="E117" s="421">
        <v>19</v>
      </c>
      <c r="F117" s="421">
        <v>107</v>
      </c>
      <c r="G117" s="422">
        <v>76</v>
      </c>
    </row>
    <row r="118" spans="1:7" ht="15.5" x14ac:dyDescent="0.35">
      <c r="A118" s="420" t="s">
        <v>931</v>
      </c>
      <c r="B118" s="438"/>
      <c r="C118" s="438"/>
      <c r="D118" s="438"/>
      <c r="E118" s="438"/>
      <c r="F118" s="421">
        <v>75</v>
      </c>
      <c r="G118" s="422">
        <v>46</v>
      </c>
    </row>
    <row r="119" spans="1:7" ht="15.5" x14ac:dyDescent="0.35">
      <c r="A119" s="420" t="s">
        <v>932</v>
      </c>
      <c r="B119" s="438">
        <v>0</v>
      </c>
      <c r="C119" s="438">
        <v>0</v>
      </c>
      <c r="D119" s="438">
        <v>0</v>
      </c>
      <c r="E119" s="421">
        <v>3823</v>
      </c>
      <c r="F119" s="421">
        <v>36644</v>
      </c>
      <c r="G119" s="422">
        <v>1893</v>
      </c>
    </row>
    <row r="120" spans="1:7" ht="16" thickBot="1" x14ac:dyDescent="0.4">
      <c r="A120" s="427" t="s">
        <v>933</v>
      </c>
      <c r="B120" s="439">
        <v>99</v>
      </c>
      <c r="C120" s="439">
        <v>83</v>
      </c>
      <c r="D120" s="439">
        <v>37</v>
      </c>
      <c r="E120" s="439">
        <v>43</v>
      </c>
      <c r="F120" s="439">
        <v>75</v>
      </c>
      <c r="G120" s="435">
        <v>20</v>
      </c>
    </row>
    <row r="121" spans="1:7" ht="15.5" x14ac:dyDescent="0.35">
      <c r="A121" s="440"/>
      <c r="B121" s="441"/>
      <c r="C121" s="441"/>
      <c r="D121" s="441"/>
      <c r="E121" s="441"/>
      <c r="F121" s="441"/>
    </row>
    <row r="122" spans="1:7" ht="16" thickBot="1" x14ac:dyDescent="0.4">
      <c r="A122" s="370" t="s">
        <v>935</v>
      </c>
      <c r="B122" s="109"/>
    </row>
    <row r="123" spans="1:7" ht="15" x14ac:dyDescent="0.35">
      <c r="A123" s="416" t="s">
        <v>917</v>
      </c>
      <c r="B123" s="418" t="s">
        <v>903</v>
      </c>
      <c r="C123" s="418" t="s">
        <v>904</v>
      </c>
      <c r="D123" s="418" t="s">
        <v>905</v>
      </c>
      <c r="E123" s="418" t="s">
        <v>864</v>
      </c>
      <c r="F123" s="418" t="s">
        <v>863</v>
      </c>
      <c r="G123" s="419" t="s">
        <v>812</v>
      </c>
    </row>
    <row r="124" spans="1:7" ht="15.5" x14ac:dyDescent="0.35">
      <c r="A124" s="420" t="s">
        <v>918</v>
      </c>
      <c r="B124" s="438"/>
      <c r="C124" s="438"/>
      <c r="D124" s="438"/>
      <c r="E124" s="438"/>
      <c r="F124" s="421">
        <v>8</v>
      </c>
      <c r="G124" s="422">
        <v>17</v>
      </c>
    </row>
    <row r="125" spans="1:7" ht="15.5" x14ac:dyDescent="0.35">
      <c r="A125" s="420" t="s">
        <v>919</v>
      </c>
      <c r="B125" s="438">
        <v>0</v>
      </c>
      <c r="C125" s="438">
        <v>0</v>
      </c>
      <c r="D125" s="438">
        <v>0</v>
      </c>
      <c r="E125" s="421">
        <v>0</v>
      </c>
      <c r="F125" s="421">
        <v>1</v>
      </c>
      <c r="G125" s="422">
        <v>1</v>
      </c>
    </row>
    <row r="126" spans="1:7" ht="15.5" x14ac:dyDescent="0.35">
      <c r="A126" s="420" t="s">
        <v>920</v>
      </c>
      <c r="B126" s="438"/>
      <c r="C126" s="438"/>
      <c r="D126" s="438"/>
      <c r="E126" s="438"/>
      <c r="F126" s="421">
        <v>5</v>
      </c>
      <c r="G126" s="422">
        <v>16</v>
      </c>
    </row>
    <row r="127" spans="1:7" ht="15.5" x14ac:dyDescent="0.35">
      <c r="A127" s="420" t="s">
        <v>921</v>
      </c>
      <c r="B127" s="421">
        <v>15445</v>
      </c>
      <c r="C127" s="421">
        <v>18981</v>
      </c>
      <c r="D127" s="421">
        <v>12590</v>
      </c>
      <c r="E127" s="421">
        <v>2872</v>
      </c>
      <c r="F127" s="421">
        <v>7376</v>
      </c>
      <c r="G127" s="422">
        <v>3187</v>
      </c>
    </row>
    <row r="128" spans="1:7" ht="15.5" x14ac:dyDescent="0.35">
      <c r="A128" s="420" t="s">
        <v>922</v>
      </c>
      <c r="B128" s="438"/>
      <c r="C128" s="438"/>
      <c r="D128" s="438"/>
      <c r="E128" s="438"/>
      <c r="F128" s="438"/>
      <c r="G128" s="422">
        <v>9</v>
      </c>
    </row>
    <row r="129" spans="1:7" ht="15.5" x14ac:dyDescent="0.35">
      <c r="A129" s="420" t="s">
        <v>923</v>
      </c>
      <c r="B129" s="438">
        <v>0</v>
      </c>
      <c r="C129" s="438">
        <v>0</v>
      </c>
      <c r="D129" s="438">
        <v>0</v>
      </c>
      <c r="E129" s="421">
        <v>16</v>
      </c>
      <c r="F129" s="421">
        <v>1612</v>
      </c>
      <c r="G129" s="422">
        <v>438</v>
      </c>
    </row>
    <row r="130" spans="1:7" ht="15.5" x14ac:dyDescent="0.35">
      <c r="A130" s="420" t="s">
        <v>924</v>
      </c>
      <c r="B130" s="421">
        <v>28894</v>
      </c>
      <c r="C130" s="421">
        <v>41800</v>
      </c>
      <c r="D130" s="421">
        <v>21139</v>
      </c>
      <c r="E130" s="421">
        <v>4904</v>
      </c>
      <c r="F130" s="421">
        <v>6541</v>
      </c>
      <c r="G130" s="422">
        <v>3953</v>
      </c>
    </row>
    <row r="131" spans="1:7" ht="15.5" x14ac:dyDescent="0.35">
      <c r="A131" s="420" t="s">
        <v>925</v>
      </c>
      <c r="B131" s="421">
        <v>45</v>
      </c>
      <c r="C131" s="421">
        <v>162</v>
      </c>
      <c r="D131" s="421">
        <v>97</v>
      </c>
      <c r="E131" s="421">
        <v>23</v>
      </c>
      <c r="F131" s="421">
        <v>32</v>
      </c>
      <c r="G131" s="422">
        <v>13</v>
      </c>
    </row>
    <row r="132" spans="1:7" ht="15.5" x14ac:dyDescent="0.35">
      <c r="A132" s="420" t="s">
        <v>926</v>
      </c>
      <c r="B132" s="421">
        <v>879</v>
      </c>
      <c r="C132" s="421">
        <v>2240</v>
      </c>
      <c r="D132" s="421">
        <v>1416</v>
      </c>
      <c r="E132" s="421">
        <v>964</v>
      </c>
      <c r="F132" s="421">
        <v>2605</v>
      </c>
      <c r="G132" s="422">
        <v>1548</v>
      </c>
    </row>
    <row r="133" spans="1:7" ht="15.5" x14ac:dyDescent="0.35">
      <c r="A133" s="420" t="s">
        <v>927</v>
      </c>
      <c r="B133" s="421">
        <v>229</v>
      </c>
      <c r="C133" s="421">
        <v>151</v>
      </c>
      <c r="D133" s="421">
        <v>112</v>
      </c>
      <c r="E133" s="421">
        <v>47</v>
      </c>
      <c r="F133" s="421">
        <v>23</v>
      </c>
      <c r="G133" s="422">
        <v>20</v>
      </c>
    </row>
    <row r="134" spans="1:7" ht="15.5" x14ac:dyDescent="0.35">
      <c r="A134" s="420" t="s">
        <v>928</v>
      </c>
      <c r="B134" s="421">
        <v>61</v>
      </c>
      <c r="C134" s="421">
        <v>65</v>
      </c>
      <c r="D134" s="421">
        <v>41</v>
      </c>
      <c r="E134" s="421">
        <v>22</v>
      </c>
      <c r="F134" s="421">
        <v>0</v>
      </c>
      <c r="G134" s="422">
        <v>2</v>
      </c>
    </row>
    <row r="135" spans="1:7" ht="15.5" x14ac:dyDescent="0.35">
      <c r="A135" s="420" t="s">
        <v>929</v>
      </c>
      <c r="B135" s="421">
        <v>42</v>
      </c>
      <c r="C135" s="421">
        <v>18</v>
      </c>
      <c r="D135" s="421">
        <v>17</v>
      </c>
      <c r="E135" s="421">
        <v>4</v>
      </c>
      <c r="F135" s="421">
        <v>9</v>
      </c>
      <c r="G135" s="422">
        <v>8</v>
      </c>
    </row>
    <row r="136" spans="1:7" ht="15.5" x14ac:dyDescent="0.35">
      <c r="A136" s="420" t="s">
        <v>930</v>
      </c>
      <c r="B136" s="421">
        <v>7</v>
      </c>
      <c r="C136" s="421">
        <v>9</v>
      </c>
      <c r="D136" s="421">
        <v>2</v>
      </c>
      <c r="E136" s="421">
        <v>0</v>
      </c>
      <c r="F136" s="421">
        <v>6</v>
      </c>
      <c r="G136" s="422">
        <v>11</v>
      </c>
    </row>
    <row r="137" spans="1:7" ht="15.5" x14ac:dyDescent="0.35">
      <c r="A137" s="420" t="s">
        <v>931</v>
      </c>
      <c r="B137" s="438"/>
      <c r="C137" s="438"/>
      <c r="D137" s="438"/>
      <c r="E137" s="438"/>
      <c r="F137" s="421">
        <v>10</v>
      </c>
      <c r="G137" s="422">
        <v>20</v>
      </c>
    </row>
    <row r="138" spans="1:7" ht="15.5" x14ac:dyDescent="0.35">
      <c r="A138" s="420" t="s">
        <v>932</v>
      </c>
      <c r="B138" s="438">
        <v>0</v>
      </c>
      <c r="C138" s="438">
        <v>0</v>
      </c>
      <c r="D138" s="438">
        <v>0</v>
      </c>
      <c r="E138" s="421">
        <v>18</v>
      </c>
      <c r="F138" s="421">
        <v>197</v>
      </c>
      <c r="G138" s="422">
        <v>297</v>
      </c>
    </row>
    <row r="139" spans="1:7" ht="16" thickBot="1" x14ac:dyDescent="0.4">
      <c r="A139" s="427" t="s">
        <v>933</v>
      </c>
      <c r="B139" s="439">
        <v>24</v>
      </c>
      <c r="C139" s="439">
        <v>46</v>
      </c>
      <c r="D139" s="439">
        <v>14</v>
      </c>
      <c r="E139" s="439">
        <v>6</v>
      </c>
      <c r="F139" s="439">
        <v>17</v>
      </c>
      <c r="G139" s="435">
        <v>3</v>
      </c>
    </row>
  </sheetData>
  <mergeCells count="1">
    <mergeCell ref="A1:L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7E275-95A6-4F09-B05D-27F8A2626EE5}">
  <dimension ref="A1:AG140"/>
  <sheetViews>
    <sheetView zoomScale="70" zoomScaleNormal="70" workbookViewId="0">
      <pane xSplit="1" topLeftCell="B1" activePane="topRight" state="frozen"/>
      <selection pane="topRight" sqref="A1:D1"/>
    </sheetView>
  </sheetViews>
  <sheetFormatPr defaultColWidth="9.453125" defaultRowHeight="15.5" x14ac:dyDescent="0.35"/>
  <cols>
    <col min="1" max="1" width="90.26953125" style="109" customWidth="1"/>
    <col min="2" max="2" width="56.81640625" style="109" bestFit="1" customWidth="1"/>
    <col min="3" max="3" width="24.54296875" style="109" bestFit="1" customWidth="1"/>
    <col min="4" max="5" width="9.7265625" style="109" bestFit="1" customWidth="1"/>
    <col min="6" max="6" width="11.26953125" style="109" bestFit="1" customWidth="1"/>
    <col min="7" max="7" width="22.7265625" style="109" bestFit="1" customWidth="1"/>
    <col min="8" max="8" width="21" style="109" customWidth="1"/>
    <col min="9" max="13" width="14.7265625" style="109" customWidth="1"/>
    <col min="14" max="15" width="18" style="109" customWidth="1"/>
    <col min="16" max="16" width="15.26953125" style="109" customWidth="1"/>
    <col min="17" max="17" width="17.26953125" style="109" customWidth="1"/>
    <col min="18" max="18" width="14" style="109" customWidth="1"/>
    <col min="19" max="20" width="14.453125" style="109" customWidth="1"/>
    <col min="21" max="21" width="15.7265625" style="109" customWidth="1"/>
    <col min="22" max="23" width="18.26953125" style="109" customWidth="1"/>
    <col min="24" max="24" width="15.54296875" style="109" bestFit="1" customWidth="1"/>
    <col min="25" max="25" width="18.54296875" style="162" bestFit="1" customWidth="1"/>
    <col min="26" max="26" width="34" style="109" bestFit="1" customWidth="1"/>
    <col min="27" max="27" width="24.7265625" style="109" bestFit="1" customWidth="1"/>
    <col min="28" max="28" width="37.7265625" style="154" bestFit="1" customWidth="1"/>
    <col min="29" max="29" width="37.7265625" style="154" customWidth="1"/>
    <col min="30" max="30" width="27.453125" style="163" bestFit="1" customWidth="1"/>
    <col min="31" max="31" width="35.26953125" style="156" bestFit="1" customWidth="1"/>
    <col min="32" max="32" width="34" style="154" bestFit="1" customWidth="1"/>
    <col min="33" max="33" width="36.7265625" style="158" bestFit="1" customWidth="1"/>
    <col min="34" max="34" width="13.453125" style="109" bestFit="1" customWidth="1"/>
    <col min="35" max="16384" width="9.453125" style="109"/>
  </cols>
  <sheetData>
    <row r="1" spans="1:33" ht="41.65" customHeight="1" x14ac:dyDescent="0.35">
      <c r="A1" s="174" t="s">
        <v>625</v>
      </c>
      <c r="B1" s="174"/>
      <c r="C1" s="174"/>
      <c r="D1" s="174"/>
      <c r="E1" s="3"/>
      <c r="F1" s="3"/>
      <c r="G1" s="3"/>
      <c r="H1" s="3"/>
      <c r="I1" s="3"/>
      <c r="J1" s="3"/>
      <c r="K1" s="3"/>
      <c r="L1" s="3"/>
      <c r="M1" s="3"/>
      <c r="N1" s="3"/>
      <c r="O1" s="3"/>
      <c r="P1" s="3"/>
      <c r="Q1" s="3"/>
      <c r="R1" s="3"/>
      <c r="S1" s="3"/>
      <c r="T1" s="3"/>
      <c r="U1" s="3"/>
      <c r="V1" s="3"/>
      <c r="W1" s="103"/>
      <c r="X1" s="3"/>
      <c r="Y1" s="104"/>
      <c r="Z1" s="102"/>
      <c r="AA1" s="102"/>
      <c r="AB1" s="105"/>
      <c r="AC1" s="105"/>
      <c r="AD1" s="106"/>
      <c r="AE1" s="107"/>
      <c r="AF1" s="105"/>
      <c r="AG1" s="108"/>
    </row>
    <row r="2" spans="1:33" ht="45" customHeight="1" x14ac:dyDescent="0.35">
      <c r="A2" s="175" t="s">
        <v>626</v>
      </c>
      <c r="B2" s="175"/>
      <c r="C2" s="175"/>
      <c r="D2" s="175"/>
      <c r="E2" s="3"/>
      <c r="F2" s="3"/>
      <c r="G2" s="3"/>
      <c r="H2" s="3"/>
      <c r="I2" s="3"/>
      <c r="J2" s="3"/>
      <c r="K2" s="3"/>
      <c r="L2" s="3"/>
      <c r="M2" s="3"/>
      <c r="N2" s="3"/>
      <c r="O2" s="3"/>
      <c r="P2" s="3"/>
      <c r="Q2" s="3"/>
      <c r="R2" s="3"/>
      <c r="S2" s="3"/>
      <c r="T2" s="3"/>
      <c r="U2" s="3"/>
      <c r="V2" s="3"/>
      <c r="W2" s="103"/>
      <c r="X2" s="3"/>
      <c r="Y2" s="104"/>
      <c r="Z2" s="102"/>
      <c r="AA2" s="102"/>
      <c r="AB2" s="105"/>
      <c r="AC2" s="105"/>
      <c r="AD2" s="106"/>
      <c r="AE2" s="107"/>
      <c r="AF2" s="105"/>
      <c r="AG2" s="108"/>
    </row>
    <row r="3" spans="1:33" ht="48.65" customHeight="1" x14ac:dyDescent="0.35">
      <c r="A3" s="176" t="s">
        <v>627</v>
      </c>
      <c r="B3" s="176"/>
      <c r="C3" s="176"/>
      <c r="D3" s="176"/>
      <c r="E3" s="176"/>
      <c r="F3" s="176"/>
      <c r="G3" s="176"/>
      <c r="H3" s="176"/>
      <c r="I3" s="176"/>
      <c r="J3" s="176"/>
      <c r="K3" s="176"/>
      <c r="L3" s="176"/>
      <c r="M3" s="176"/>
      <c r="N3" s="176"/>
      <c r="O3" s="176"/>
      <c r="P3" s="176"/>
      <c r="Q3" s="176"/>
      <c r="R3" s="176"/>
      <c r="S3" s="176"/>
      <c r="T3" s="176"/>
      <c r="U3" s="176"/>
      <c r="V3" s="176"/>
      <c r="W3" s="176"/>
      <c r="X3" s="176"/>
      <c r="Y3" s="176"/>
      <c r="Z3" s="176"/>
      <c r="AA3" s="176"/>
      <c r="AB3" s="176"/>
      <c r="AC3" s="176"/>
      <c r="AD3" s="176"/>
      <c r="AE3" s="176"/>
      <c r="AF3" s="176"/>
      <c r="AG3" s="110"/>
    </row>
    <row r="4" spans="1:33" ht="30.75" customHeight="1" x14ac:dyDescent="0.35">
      <c r="A4" s="177" t="s">
        <v>628</v>
      </c>
      <c r="B4" s="177"/>
      <c r="C4" s="177"/>
      <c r="D4" s="177"/>
      <c r="E4" s="177"/>
      <c r="F4" s="177"/>
      <c r="G4" s="177"/>
      <c r="H4" s="177"/>
      <c r="I4" s="177"/>
      <c r="J4" s="177"/>
      <c r="K4" s="177"/>
      <c r="L4" s="177"/>
      <c r="M4" s="177"/>
      <c r="N4" s="177"/>
      <c r="O4" s="177"/>
      <c r="P4" s="177"/>
      <c r="Q4" s="177"/>
      <c r="R4" s="177"/>
      <c r="S4" s="177"/>
      <c r="T4" s="177"/>
      <c r="U4" s="177"/>
      <c r="V4" s="177"/>
      <c r="W4" s="177"/>
      <c r="X4" s="177"/>
      <c r="Y4" s="177"/>
      <c r="Z4" s="177"/>
      <c r="AA4" s="177"/>
      <c r="AB4" s="177"/>
      <c r="AC4" s="177"/>
      <c r="AD4" s="177"/>
      <c r="AE4" s="177"/>
      <c r="AF4" s="177"/>
      <c r="AG4" s="177"/>
    </row>
    <row r="5" spans="1:33" ht="87.65" customHeight="1" x14ac:dyDescent="0.35">
      <c r="A5" s="111" t="s">
        <v>115</v>
      </c>
      <c r="B5" s="111"/>
      <c r="C5" s="111"/>
      <c r="D5" s="111"/>
      <c r="E5" s="111"/>
      <c r="F5" s="111"/>
      <c r="G5" s="111"/>
      <c r="H5" s="111"/>
      <c r="I5" s="111" t="s">
        <v>116</v>
      </c>
      <c r="J5" s="172" t="s">
        <v>629</v>
      </c>
      <c r="K5" s="172"/>
      <c r="L5" s="172"/>
      <c r="M5" s="172"/>
      <c r="N5" s="172" t="s">
        <v>630</v>
      </c>
      <c r="O5" s="172"/>
      <c r="P5" s="172"/>
      <c r="Q5" s="172"/>
      <c r="R5" s="173" t="s">
        <v>631</v>
      </c>
      <c r="S5" s="173"/>
      <c r="T5" s="173"/>
      <c r="U5" s="173"/>
      <c r="V5" s="112" t="s">
        <v>632</v>
      </c>
      <c r="W5" s="173" t="s">
        <v>117</v>
      </c>
      <c r="X5" s="173"/>
      <c r="Y5" s="173"/>
      <c r="Z5" s="173"/>
      <c r="AA5" s="173"/>
      <c r="AB5" s="173"/>
      <c r="AC5" s="173"/>
      <c r="AD5" s="173"/>
      <c r="AE5" s="173"/>
      <c r="AF5" s="173"/>
      <c r="AG5" s="173"/>
    </row>
    <row r="6" spans="1:33" ht="20.25" customHeight="1" x14ac:dyDescent="0.35">
      <c r="A6" s="113" t="s">
        <v>633</v>
      </c>
      <c r="B6" s="113"/>
      <c r="C6" s="113"/>
      <c r="D6" s="113"/>
      <c r="E6" s="113"/>
      <c r="F6" s="113"/>
      <c r="G6" s="113"/>
      <c r="H6" s="113"/>
      <c r="I6" s="114"/>
      <c r="J6" s="113"/>
      <c r="K6" s="113"/>
      <c r="L6" s="113"/>
      <c r="M6" s="113"/>
      <c r="N6" s="113"/>
      <c r="O6" s="113"/>
      <c r="P6" s="113"/>
      <c r="Q6" s="113"/>
      <c r="R6" s="115"/>
      <c r="S6" s="115"/>
      <c r="T6" s="115"/>
      <c r="U6" s="115"/>
      <c r="V6" s="116"/>
      <c r="W6" s="117"/>
      <c r="X6" s="115"/>
      <c r="Y6" s="115"/>
      <c r="Z6" s="115"/>
      <c r="AA6" s="118"/>
      <c r="AB6" s="115"/>
      <c r="AC6" s="115"/>
      <c r="AD6" s="118"/>
      <c r="AE6" s="119"/>
      <c r="AF6" s="115"/>
      <c r="AG6" s="120"/>
    </row>
    <row r="7" spans="1:33" ht="48" customHeight="1" x14ac:dyDescent="0.35">
      <c r="A7" s="121" t="s">
        <v>118</v>
      </c>
      <c r="B7" s="121" t="s">
        <v>119</v>
      </c>
      <c r="C7" s="121" t="s">
        <v>120</v>
      </c>
      <c r="D7" s="121" t="s">
        <v>121</v>
      </c>
      <c r="E7" s="121" t="s">
        <v>122</v>
      </c>
      <c r="F7" s="121" t="s">
        <v>53</v>
      </c>
      <c r="G7" s="121" t="s">
        <v>123</v>
      </c>
      <c r="H7" s="121" t="s">
        <v>88</v>
      </c>
      <c r="I7" s="122" t="s">
        <v>634</v>
      </c>
      <c r="J7" s="121" t="s">
        <v>124</v>
      </c>
      <c r="K7" s="121" t="s">
        <v>125</v>
      </c>
      <c r="L7" s="121" t="s">
        <v>126</v>
      </c>
      <c r="M7" s="121" t="s">
        <v>127</v>
      </c>
      <c r="N7" s="121" t="s">
        <v>128</v>
      </c>
      <c r="O7" s="121" t="s">
        <v>129</v>
      </c>
      <c r="P7" s="121" t="s">
        <v>130</v>
      </c>
      <c r="Q7" s="121" t="s">
        <v>131</v>
      </c>
      <c r="R7" s="121" t="s">
        <v>132</v>
      </c>
      <c r="S7" s="121" t="s">
        <v>133</v>
      </c>
      <c r="T7" s="121" t="s">
        <v>134</v>
      </c>
      <c r="U7" s="121" t="s">
        <v>135</v>
      </c>
      <c r="V7" s="121" t="s">
        <v>136</v>
      </c>
      <c r="W7" s="121" t="s">
        <v>137</v>
      </c>
      <c r="X7" s="121" t="s">
        <v>138</v>
      </c>
      <c r="Y7" s="123" t="s">
        <v>635</v>
      </c>
      <c r="Z7" s="123" t="s">
        <v>636</v>
      </c>
      <c r="AA7" s="124" t="s">
        <v>637</v>
      </c>
      <c r="AB7" s="123" t="s">
        <v>638</v>
      </c>
      <c r="AC7" s="123" t="s">
        <v>639</v>
      </c>
      <c r="AD7" s="125" t="s">
        <v>640</v>
      </c>
      <c r="AE7" s="123" t="s">
        <v>641</v>
      </c>
      <c r="AF7" s="123" t="s">
        <v>642</v>
      </c>
      <c r="AG7" s="126" t="s">
        <v>643</v>
      </c>
    </row>
    <row r="8" spans="1:33" x14ac:dyDescent="0.35">
      <c r="A8" s="127" t="s">
        <v>15</v>
      </c>
      <c r="B8" s="128" t="s">
        <v>153</v>
      </c>
      <c r="C8" s="128" t="s">
        <v>154</v>
      </c>
      <c r="D8" s="128" t="s">
        <v>155</v>
      </c>
      <c r="E8" s="128">
        <v>78061</v>
      </c>
      <c r="F8" s="128" t="s">
        <v>156</v>
      </c>
      <c r="G8" s="128" t="s">
        <v>157</v>
      </c>
      <c r="H8" s="128" t="s">
        <v>144</v>
      </c>
      <c r="I8" s="129">
        <v>44.660219493643403</v>
      </c>
      <c r="J8" s="129">
        <v>1017.8310810810777</v>
      </c>
      <c r="K8" s="129">
        <v>65.77364864864866</v>
      </c>
      <c r="L8" s="129">
        <v>114.03716216216222</v>
      </c>
      <c r="M8" s="129">
        <v>53.915540540540562</v>
      </c>
      <c r="N8" s="129">
        <v>222.10810810810827</v>
      </c>
      <c r="O8" s="129">
        <v>1029.3513513513476</v>
      </c>
      <c r="P8" s="129">
        <v>0</v>
      </c>
      <c r="Q8" s="129">
        <v>9.7972972972972971E-2</v>
      </c>
      <c r="R8" s="129">
        <v>36.631756756756772</v>
      </c>
      <c r="S8" s="129">
        <v>31.050675675675691</v>
      </c>
      <c r="T8" s="129">
        <v>46.979729729729705</v>
      </c>
      <c r="U8" s="129">
        <v>1136.8952702702638</v>
      </c>
      <c r="V8" s="129">
        <v>781.49999999998852</v>
      </c>
      <c r="W8" s="129">
        <v>1350</v>
      </c>
      <c r="X8" s="128" t="s">
        <v>644</v>
      </c>
      <c r="Y8" s="130">
        <v>45020</v>
      </c>
      <c r="Z8" s="130" t="s">
        <v>645</v>
      </c>
      <c r="AA8" s="130" t="s">
        <v>243</v>
      </c>
      <c r="AB8" s="131" t="s">
        <v>646</v>
      </c>
      <c r="AC8" s="131" t="s">
        <v>147</v>
      </c>
      <c r="AD8" s="132" t="s">
        <v>647</v>
      </c>
      <c r="AE8" s="131" t="s">
        <v>646</v>
      </c>
      <c r="AF8" s="131" t="s">
        <v>147</v>
      </c>
      <c r="AG8" s="133">
        <v>44253</v>
      </c>
    </row>
    <row r="9" spans="1:33" x14ac:dyDescent="0.35">
      <c r="A9" s="128" t="s">
        <v>148</v>
      </c>
      <c r="B9" s="128" t="s">
        <v>149</v>
      </c>
      <c r="C9" s="128" t="s">
        <v>150</v>
      </c>
      <c r="D9" s="128" t="s">
        <v>151</v>
      </c>
      <c r="E9" s="128">
        <v>31815</v>
      </c>
      <c r="F9" s="128" t="s">
        <v>152</v>
      </c>
      <c r="G9" s="128" t="s">
        <v>143</v>
      </c>
      <c r="H9" s="128" t="s">
        <v>144</v>
      </c>
      <c r="I9" s="129">
        <v>47.903028579553499</v>
      </c>
      <c r="J9" s="129">
        <v>582.52364864864967</v>
      </c>
      <c r="K9" s="129">
        <v>126.35135135135133</v>
      </c>
      <c r="L9" s="129">
        <v>215.85135135135147</v>
      </c>
      <c r="M9" s="129">
        <v>269.30067567567539</v>
      </c>
      <c r="N9" s="129">
        <v>540.70945945945618</v>
      </c>
      <c r="O9" s="129">
        <v>514.62162162162065</v>
      </c>
      <c r="P9" s="129">
        <v>23.787162162162172</v>
      </c>
      <c r="Q9" s="129">
        <v>114.90878378378339</v>
      </c>
      <c r="R9" s="129">
        <v>190.59797297297294</v>
      </c>
      <c r="S9" s="129">
        <v>89.777027027027188</v>
      </c>
      <c r="T9" s="129">
        <v>60.591216216216253</v>
      </c>
      <c r="U9" s="129">
        <v>853.06081081081777</v>
      </c>
      <c r="V9" s="129">
        <v>878.63175675676359</v>
      </c>
      <c r="W9" s="129">
        <v>1600</v>
      </c>
      <c r="X9" s="128" t="s">
        <v>644</v>
      </c>
      <c r="Y9" s="130">
        <v>45042</v>
      </c>
      <c r="Z9" s="130" t="s">
        <v>645</v>
      </c>
      <c r="AA9" s="130" t="s">
        <v>243</v>
      </c>
      <c r="AB9" s="131" t="s">
        <v>646</v>
      </c>
      <c r="AC9" s="131" t="s">
        <v>147</v>
      </c>
      <c r="AD9" s="133" t="s">
        <v>648</v>
      </c>
      <c r="AE9" s="131" t="s">
        <v>646</v>
      </c>
      <c r="AF9" s="131" t="s">
        <v>147</v>
      </c>
      <c r="AG9" s="133">
        <v>44322</v>
      </c>
    </row>
    <row r="10" spans="1:33" ht="18.5" x14ac:dyDescent="0.35">
      <c r="A10" s="128" t="s">
        <v>649</v>
      </c>
      <c r="B10" s="128" t="s">
        <v>650</v>
      </c>
      <c r="C10" s="128" t="s">
        <v>158</v>
      </c>
      <c r="D10" s="128" t="s">
        <v>155</v>
      </c>
      <c r="E10" s="128">
        <v>78017</v>
      </c>
      <c r="F10" s="128" t="s">
        <v>156</v>
      </c>
      <c r="G10" s="128" t="s">
        <v>143</v>
      </c>
      <c r="H10" s="128" t="s">
        <v>144</v>
      </c>
      <c r="I10" s="129">
        <v>30.553414144937602</v>
      </c>
      <c r="J10" s="129">
        <v>1156.814189189191</v>
      </c>
      <c r="K10" s="129">
        <v>2.6554054054054048</v>
      </c>
      <c r="L10" s="129">
        <v>0.39527027027027029</v>
      </c>
      <c r="M10" s="129">
        <v>0.10472972972972973</v>
      </c>
      <c r="N10" s="129">
        <v>2.364864864864865E-2</v>
      </c>
      <c r="O10" s="129">
        <v>18.570945945945947</v>
      </c>
      <c r="P10" s="129">
        <v>1.9729729729729728</v>
      </c>
      <c r="Q10" s="129">
        <v>1139.4020270270285</v>
      </c>
      <c r="R10" s="129">
        <v>0</v>
      </c>
      <c r="S10" s="129">
        <v>0</v>
      </c>
      <c r="T10" s="129">
        <v>1.4763513513513513</v>
      </c>
      <c r="U10" s="129">
        <v>1158.4932432432447</v>
      </c>
      <c r="V10" s="129">
        <v>371.79729729729689</v>
      </c>
      <c r="W10" s="129">
        <v>2400</v>
      </c>
      <c r="X10" s="128" t="s">
        <v>644</v>
      </c>
      <c r="Y10" s="130">
        <v>45120</v>
      </c>
      <c r="Z10" s="130" t="s">
        <v>651</v>
      </c>
      <c r="AA10" s="130" t="s">
        <v>165</v>
      </c>
      <c r="AB10" s="131" t="s">
        <v>652</v>
      </c>
      <c r="AC10" s="134" t="s">
        <v>653</v>
      </c>
      <c r="AD10" s="133" t="s">
        <v>654</v>
      </c>
      <c r="AE10" s="131" t="s">
        <v>652</v>
      </c>
      <c r="AF10" s="131" t="s">
        <v>653</v>
      </c>
      <c r="AG10" s="133">
        <v>44974</v>
      </c>
    </row>
    <row r="11" spans="1:33" x14ac:dyDescent="0.35">
      <c r="A11" s="128" t="s">
        <v>159</v>
      </c>
      <c r="B11" s="128" t="s">
        <v>160</v>
      </c>
      <c r="C11" s="128" t="s">
        <v>161</v>
      </c>
      <c r="D11" s="128" t="s">
        <v>162</v>
      </c>
      <c r="E11" s="128">
        <v>71483</v>
      </c>
      <c r="F11" s="128" t="s">
        <v>163</v>
      </c>
      <c r="G11" s="128" t="s">
        <v>143</v>
      </c>
      <c r="H11" s="128" t="s">
        <v>4</v>
      </c>
      <c r="I11" s="129">
        <v>34.629891838741401</v>
      </c>
      <c r="J11" s="129">
        <v>945.3885135134833</v>
      </c>
      <c r="K11" s="129">
        <v>48.929054054054234</v>
      </c>
      <c r="L11" s="129">
        <v>59.466216216216218</v>
      </c>
      <c r="M11" s="129">
        <v>60.277027027027103</v>
      </c>
      <c r="N11" s="129">
        <v>160.80067567567565</v>
      </c>
      <c r="O11" s="129">
        <v>952.97635135131998</v>
      </c>
      <c r="P11" s="129">
        <v>0</v>
      </c>
      <c r="Q11" s="129">
        <v>0.28378378378378377</v>
      </c>
      <c r="R11" s="129">
        <v>62.182432432432556</v>
      </c>
      <c r="S11" s="129">
        <v>22.239864864864863</v>
      </c>
      <c r="T11" s="129">
        <v>28.746621621621639</v>
      </c>
      <c r="U11" s="129">
        <v>1000.8918918918598</v>
      </c>
      <c r="V11" s="129">
        <v>727.21283783780871</v>
      </c>
      <c r="W11" s="129">
        <v>946</v>
      </c>
      <c r="X11" s="128" t="s">
        <v>644</v>
      </c>
      <c r="Y11" s="130">
        <v>45007</v>
      </c>
      <c r="Z11" s="130" t="s">
        <v>645</v>
      </c>
      <c r="AA11" s="130" t="s">
        <v>458</v>
      </c>
      <c r="AB11" s="131" t="s">
        <v>646</v>
      </c>
      <c r="AC11" s="131" t="s">
        <v>147</v>
      </c>
      <c r="AD11" s="132" t="s">
        <v>655</v>
      </c>
      <c r="AE11" s="131" t="s">
        <v>646</v>
      </c>
      <c r="AF11" s="131" t="s">
        <v>147</v>
      </c>
      <c r="AG11" s="133">
        <v>44127</v>
      </c>
    </row>
    <row r="12" spans="1:33" x14ac:dyDescent="0.35">
      <c r="A12" s="128" t="s">
        <v>194</v>
      </c>
      <c r="B12" s="128" t="s">
        <v>195</v>
      </c>
      <c r="C12" s="128" t="s">
        <v>196</v>
      </c>
      <c r="D12" s="128" t="s">
        <v>155</v>
      </c>
      <c r="E12" s="128">
        <v>77301</v>
      </c>
      <c r="F12" s="128" t="s">
        <v>197</v>
      </c>
      <c r="G12" s="128" t="s">
        <v>157</v>
      </c>
      <c r="H12" s="128" t="s">
        <v>144</v>
      </c>
      <c r="I12" s="129">
        <v>32.247759135830798</v>
      </c>
      <c r="J12" s="129">
        <v>105.04054054054048</v>
      </c>
      <c r="K12" s="129">
        <v>484.72635135135044</v>
      </c>
      <c r="L12" s="129">
        <v>241.83445945945923</v>
      </c>
      <c r="M12" s="129">
        <v>170.05743243243199</v>
      </c>
      <c r="N12" s="129">
        <v>565.82770270270225</v>
      </c>
      <c r="O12" s="129">
        <v>345.85472972973042</v>
      </c>
      <c r="P12" s="129">
        <v>32.858108108108112</v>
      </c>
      <c r="Q12" s="129">
        <v>57.118243243243285</v>
      </c>
      <c r="R12" s="129">
        <v>250.4864864864856</v>
      </c>
      <c r="S12" s="129">
        <v>129.0810810810809</v>
      </c>
      <c r="T12" s="129">
        <v>135.47297297297288</v>
      </c>
      <c r="U12" s="129">
        <v>486.61824324324454</v>
      </c>
      <c r="V12" s="129">
        <v>704.70945945945709</v>
      </c>
      <c r="W12" s="129">
        <v>750</v>
      </c>
      <c r="X12" s="128" t="s">
        <v>644</v>
      </c>
      <c r="Y12" s="130">
        <v>45121</v>
      </c>
      <c r="Z12" s="130" t="s">
        <v>645</v>
      </c>
      <c r="AA12" s="130" t="s">
        <v>165</v>
      </c>
      <c r="AB12" s="131" t="s">
        <v>646</v>
      </c>
      <c r="AC12" s="131" t="s">
        <v>147</v>
      </c>
      <c r="AD12" s="133" t="s">
        <v>656</v>
      </c>
      <c r="AE12" s="131" t="s">
        <v>646</v>
      </c>
      <c r="AF12" s="131" t="s">
        <v>653</v>
      </c>
      <c r="AG12" s="133">
        <v>44181</v>
      </c>
    </row>
    <row r="13" spans="1:33" x14ac:dyDescent="0.35">
      <c r="A13" s="128" t="s">
        <v>175</v>
      </c>
      <c r="B13" s="128" t="s">
        <v>176</v>
      </c>
      <c r="C13" s="128" t="s">
        <v>177</v>
      </c>
      <c r="D13" s="128" t="s">
        <v>141</v>
      </c>
      <c r="E13" s="128">
        <v>92154</v>
      </c>
      <c r="F13" s="128" t="s">
        <v>178</v>
      </c>
      <c r="G13" s="128" t="s">
        <v>157</v>
      </c>
      <c r="H13" s="128" t="s">
        <v>144</v>
      </c>
      <c r="I13" s="129">
        <v>60.656162313835502</v>
      </c>
      <c r="J13" s="129">
        <v>782.82094594594389</v>
      </c>
      <c r="K13" s="129">
        <v>82.743243243243256</v>
      </c>
      <c r="L13" s="129">
        <v>44.260135135135137</v>
      </c>
      <c r="M13" s="129">
        <v>65.179054054054077</v>
      </c>
      <c r="N13" s="129">
        <v>158.92905405405392</v>
      </c>
      <c r="O13" s="129">
        <v>611.69594594594446</v>
      </c>
      <c r="P13" s="129">
        <v>16.327702702702698</v>
      </c>
      <c r="Q13" s="129">
        <v>188.05067567567562</v>
      </c>
      <c r="R13" s="129">
        <v>86.273648648648688</v>
      </c>
      <c r="S13" s="129">
        <v>27.935810810810803</v>
      </c>
      <c r="T13" s="129">
        <v>21.347972972972975</v>
      </c>
      <c r="U13" s="129">
        <v>839.44594594594253</v>
      </c>
      <c r="V13" s="129">
        <v>496.15878378378483</v>
      </c>
      <c r="W13" s="129">
        <v>750</v>
      </c>
      <c r="X13" s="128" t="s">
        <v>644</v>
      </c>
      <c r="Y13" s="130">
        <v>45098</v>
      </c>
      <c r="Z13" s="130" t="s">
        <v>645</v>
      </c>
      <c r="AA13" s="130" t="s">
        <v>165</v>
      </c>
      <c r="AB13" s="131" t="s">
        <v>646</v>
      </c>
      <c r="AC13" s="131" t="s">
        <v>147</v>
      </c>
      <c r="AD13" s="133" t="s">
        <v>657</v>
      </c>
      <c r="AE13" s="131" t="s">
        <v>646</v>
      </c>
      <c r="AF13" s="131" t="s">
        <v>147</v>
      </c>
      <c r="AG13" s="133">
        <v>44230</v>
      </c>
    </row>
    <row r="14" spans="1:33" x14ac:dyDescent="0.35">
      <c r="A14" s="128" t="s">
        <v>170</v>
      </c>
      <c r="B14" s="128" t="s">
        <v>171</v>
      </c>
      <c r="C14" s="128" t="s">
        <v>29</v>
      </c>
      <c r="D14" s="128" t="s">
        <v>166</v>
      </c>
      <c r="E14" s="128">
        <v>85131</v>
      </c>
      <c r="F14" s="128" t="s">
        <v>167</v>
      </c>
      <c r="G14" s="128" t="s">
        <v>143</v>
      </c>
      <c r="H14" s="128" t="s">
        <v>144</v>
      </c>
      <c r="I14" s="129">
        <v>20.351533643809201</v>
      </c>
      <c r="J14" s="129">
        <v>844.14864864862443</v>
      </c>
      <c r="K14" s="129">
        <v>31.189189189189211</v>
      </c>
      <c r="L14" s="129">
        <v>42.976351351351333</v>
      </c>
      <c r="M14" s="129">
        <v>40.145270270270281</v>
      </c>
      <c r="N14" s="129">
        <v>59.77364864864866</v>
      </c>
      <c r="O14" s="129">
        <v>550.81418918917802</v>
      </c>
      <c r="P14" s="129">
        <v>29.472972972972986</v>
      </c>
      <c r="Q14" s="129">
        <v>318.39864864865075</v>
      </c>
      <c r="R14" s="129">
        <v>33.027027027027025</v>
      </c>
      <c r="S14" s="129">
        <v>18.138513513513523</v>
      </c>
      <c r="T14" s="129">
        <v>18.695945945945947</v>
      </c>
      <c r="U14" s="129">
        <v>888.59797297295029</v>
      </c>
      <c r="V14" s="129">
        <v>429.49324324324272</v>
      </c>
      <c r="W14" s="129">
        <v>900</v>
      </c>
      <c r="X14" s="128" t="s">
        <v>644</v>
      </c>
      <c r="Y14" s="130">
        <v>45106</v>
      </c>
      <c r="Z14" s="130" t="s">
        <v>645</v>
      </c>
      <c r="AA14" s="130" t="s">
        <v>165</v>
      </c>
      <c r="AB14" s="131" t="s">
        <v>646</v>
      </c>
      <c r="AC14" s="131" t="s">
        <v>147</v>
      </c>
      <c r="AD14" s="132" t="s">
        <v>658</v>
      </c>
      <c r="AE14" s="131" t="s">
        <v>646</v>
      </c>
      <c r="AF14" s="131" t="s">
        <v>147</v>
      </c>
      <c r="AG14" s="133">
        <v>44232</v>
      </c>
    </row>
    <row r="15" spans="1:33" x14ac:dyDescent="0.35">
      <c r="A15" s="128" t="s">
        <v>659</v>
      </c>
      <c r="B15" s="128" t="s">
        <v>660</v>
      </c>
      <c r="C15" s="128" t="s">
        <v>661</v>
      </c>
      <c r="D15" s="128" t="s">
        <v>244</v>
      </c>
      <c r="E15" s="128">
        <v>16866</v>
      </c>
      <c r="F15" s="128" t="s">
        <v>245</v>
      </c>
      <c r="G15" s="128" t="s">
        <v>143</v>
      </c>
      <c r="H15" s="128" t="s">
        <v>144</v>
      </c>
      <c r="I15" s="129">
        <v>75.779411764705898</v>
      </c>
      <c r="J15" s="129">
        <v>73.91554054054032</v>
      </c>
      <c r="K15" s="129">
        <v>60.27702702702701</v>
      </c>
      <c r="L15" s="129">
        <v>399.67567567567539</v>
      </c>
      <c r="M15" s="129">
        <v>388.04391891891754</v>
      </c>
      <c r="N15" s="129">
        <v>588.2770270270272</v>
      </c>
      <c r="O15" s="129">
        <v>304.34459459459401</v>
      </c>
      <c r="P15" s="129">
        <v>15.574324324324323</v>
      </c>
      <c r="Q15" s="129">
        <v>13.716216216216218</v>
      </c>
      <c r="R15" s="129">
        <v>203.70270270270277</v>
      </c>
      <c r="S15" s="129">
        <v>53.898648648648638</v>
      </c>
      <c r="T15" s="129">
        <v>42.452702702702709</v>
      </c>
      <c r="U15" s="129">
        <v>621.8581081081054</v>
      </c>
      <c r="V15" s="129">
        <v>683.31418918918848</v>
      </c>
      <c r="W15" s="129">
        <v>800</v>
      </c>
      <c r="X15" s="128" t="s">
        <v>644</v>
      </c>
      <c r="Y15" s="130">
        <v>45043</v>
      </c>
      <c r="Z15" s="130" t="s">
        <v>645</v>
      </c>
      <c r="AA15" s="130" t="s">
        <v>243</v>
      </c>
      <c r="AB15" s="131" t="s">
        <v>646</v>
      </c>
      <c r="AC15" s="131" t="s">
        <v>147</v>
      </c>
      <c r="AD15" s="133" t="s">
        <v>662</v>
      </c>
      <c r="AE15" s="131" t="s">
        <v>646</v>
      </c>
      <c r="AF15" s="131" t="s">
        <v>653</v>
      </c>
      <c r="AG15" s="133">
        <v>44392</v>
      </c>
    </row>
    <row r="16" spans="1:33" x14ac:dyDescent="0.35">
      <c r="A16" s="128" t="s">
        <v>23</v>
      </c>
      <c r="B16" s="128" t="s">
        <v>172</v>
      </c>
      <c r="C16" s="128" t="s">
        <v>173</v>
      </c>
      <c r="D16" s="128" t="s">
        <v>174</v>
      </c>
      <c r="E16" s="128">
        <v>39120</v>
      </c>
      <c r="F16" s="128" t="s">
        <v>163</v>
      </c>
      <c r="G16" s="128" t="s">
        <v>143</v>
      </c>
      <c r="H16" s="128" t="s">
        <v>144</v>
      </c>
      <c r="I16" s="129">
        <v>27.430442590049601</v>
      </c>
      <c r="J16" s="129">
        <v>787.72972972973014</v>
      </c>
      <c r="K16" s="129">
        <v>33.192567567567536</v>
      </c>
      <c r="L16" s="129">
        <v>8.1486486486486474</v>
      </c>
      <c r="M16" s="129">
        <v>9.1655405405405315</v>
      </c>
      <c r="N16" s="129">
        <v>18.064189189189186</v>
      </c>
      <c r="O16" s="129">
        <v>820.00675675675927</v>
      </c>
      <c r="P16" s="129">
        <v>0</v>
      </c>
      <c r="Q16" s="129">
        <v>0.16554054054054054</v>
      </c>
      <c r="R16" s="129">
        <v>2.3716216216216215</v>
      </c>
      <c r="S16" s="129">
        <v>2.0168918918918921</v>
      </c>
      <c r="T16" s="129">
        <v>1.2331081081081081</v>
      </c>
      <c r="U16" s="129">
        <v>832.61486486486854</v>
      </c>
      <c r="V16" s="129">
        <v>326.47635135135022</v>
      </c>
      <c r="W16" s="129">
        <v>1100</v>
      </c>
      <c r="X16" s="128" t="s">
        <v>644</v>
      </c>
      <c r="Y16" s="130">
        <v>44981</v>
      </c>
      <c r="Z16" s="130" t="s">
        <v>645</v>
      </c>
      <c r="AA16" s="130" t="s">
        <v>243</v>
      </c>
      <c r="AB16" s="131" t="s">
        <v>646</v>
      </c>
      <c r="AC16" s="131" t="s">
        <v>147</v>
      </c>
      <c r="AD16" s="133" t="s">
        <v>663</v>
      </c>
      <c r="AE16" s="131" t="s">
        <v>646</v>
      </c>
      <c r="AF16" s="131" t="s">
        <v>147</v>
      </c>
      <c r="AG16" s="133">
        <v>44168</v>
      </c>
    </row>
    <row r="17" spans="1:33" x14ac:dyDescent="0.35">
      <c r="A17" s="128" t="s">
        <v>664</v>
      </c>
      <c r="B17" s="128" t="s">
        <v>168</v>
      </c>
      <c r="C17" s="128" t="s">
        <v>169</v>
      </c>
      <c r="D17" s="128" t="s">
        <v>162</v>
      </c>
      <c r="E17" s="128">
        <v>71342</v>
      </c>
      <c r="F17" s="128" t="s">
        <v>163</v>
      </c>
      <c r="G17" s="128" t="s">
        <v>143</v>
      </c>
      <c r="H17" s="128" t="s">
        <v>144</v>
      </c>
      <c r="I17" s="129">
        <v>42.415699281370898</v>
      </c>
      <c r="J17" s="129">
        <v>356.26689189188909</v>
      </c>
      <c r="K17" s="129">
        <v>145.44256756756724</v>
      </c>
      <c r="L17" s="129">
        <v>184.96283783783767</v>
      </c>
      <c r="M17" s="129">
        <v>103.26013513513502</v>
      </c>
      <c r="N17" s="129">
        <v>338.89189189189227</v>
      </c>
      <c r="O17" s="129">
        <v>441.15202702702538</v>
      </c>
      <c r="P17" s="129">
        <v>5.1148648648648622</v>
      </c>
      <c r="Q17" s="129">
        <v>4.7736486486486562</v>
      </c>
      <c r="R17" s="129">
        <v>158.78040540540488</v>
      </c>
      <c r="S17" s="129">
        <v>65.10135135135134</v>
      </c>
      <c r="T17" s="129">
        <v>80.962837837837739</v>
      </c>
      <c r="U17" s="129">
        <v>485.08783783783599</v>
      </c>
      <c r="V17" s="129">
        <v>647.11486486486172</v>
      </c>
      <c r="W17" s="129">
        <v>1170</v>
      </c>
      <c r="X17" s="128" t="s">
        <v>644</v>
      </c>
      <c r="Y17" s="130">
        <v>44991</v>
      </c>
      <c r="Z17" s="130" t="s">
        <v>645</v>
      </c>
      <c r="AA17" s="130" t="s">
        <v>243</v>
      </c>
      <c r="AB17" s="131" t="s">
        <v>646</v>
      </c>
      <c r="AC17" s="131" t="s">
        <v>147</v>
      </c>
      <c r="AD17" s="133" t="s">
        <v>665</v>
      </c>
      <c r="AE17" s="131" t="s">
        <v>146</v>
      </c>
      <c r="AF17" s="131" t="s">
        <v>147</v>
      </c>
      <c r="AG17" s="133">
        <v>44111</v>
      </c>
    </row>
    <row r="18" spans="1:33" x14ac:dyDescent="0.35">
      <c r="A18" s="128" t="s">
        <v>185</v>
      </c>
      <c r="B18" s="128" t="s">
        <v>186</v>
      </c>
      <c r="C18" s="128" t="s">
        <v>187</v>
      </c>
      <c r="D18" s="128" t="s">
        <v>155</v>
      </c>
      <c r="E18" s="128">
        <v>78566</v>
      </c>
      <c r="F18" s="128" t="s">
        <v>666</v>
      </c>
      <c r="G18" s="128" t="s">
        <v>188</v>
      </c>
      <c r="H18" s="128" t="s">
        <v>144</v>
      </c>
      <c r="I18" s="129">
        <v>11.3514596187494</v>
      </c>
      <c r="J18" s="129">
        <v>735.87837837825487</v>
      </c>
      <c r="K18" s="129">
        <v>22.189189189189218</v>
      </c>
      <c r="L18" s="129">
        <v>0.62162162162162182</v>
      </c>
      <c r="M18" s="129">
        <v>16.530405405405425</v>
      </c>
      <c r="N18" s="129">
        <v>98.314189189187545</v>
      </c>
      <c r="O18" s="129">
        <v>674.38513513506689</v>
      </c>
      <c r="P18" s="129">
        <v>5.4054054054054057E-2</v>
      </c>
      <c r="Q18" s="129">
        <v>2.4662162162162127</v>
      </c>
      <c r="R18" s="129">
        <v>9.9560810810810736</v>
      </c>
      <c r="S18" s="129">
        <v>8.25</v>
      </c>
      <c r="T18" s="129">
        <v>24.935810810810882</v>
      </c>
      <c r="U18" s="129">
        <v>732.0777027025789</v>
      </c>
      <c r="V18" s="129">
        <v>443.74662162164225</v>
      </c>
      <c r="W18" s="129">
        <v>650</v>
      </c>
      <c r="X18" s="128" t="s">
        <v>644</v>
      </c>
      <c r="Y18" s="130">
        <v>45078</v>
      </c>
      <c r="Z18" s="130" t="s">
        <v>645</v>
      </c>
      <c r="AA18" s="130" t="s">
        <v>458</v>
      </c>
      <c r="AB18" s="131" t="s">
        <v>646</v>
      </c>
      <c r="AC18" s="131" t="s">
        <v>147</v>
      </c>
      <c r="AD18" s="133" t="s">
        <v>667</v>
      </c>
      <c r="AE18" s="131" t="s">
        <v>646</v>
      </c>
      <c r="AF18" s="131" t="s">
        <v>147</v>
      </c>
      <c r="AG18" s="133">
        <v>44223</v>
      </c>
    </row>
    <row r="19" spans="1:33" ht="18.5" x14ac:dyDescent="0.35">
      <c r="A19" s="128" t="s">
        <v>668</v>
      </c>
      <c r="B19" s="128" t="s">
        <v>669</v>
      </c>
      <c r="C19" s="128" t="s">
        <v>308</v>
      </c>
      <c r="D19" s="128" t="s">
        <v>155</v>
      </c>
      <c r="E19" s="128">
        <v>78118</v>
      </c>
      <c r="F19" s="128" t="s">
        <v>156</v>
      </c>
      <c r="G19" s="128" t="s">
        <v>143</v>
      </c>
      <c r="H19" s="128" t="s">
        <v>144</v>
      </c>
      <c r="I19" s="129">
        <v>27.2917339795369</v>
      </c>
      <c r="J19" s="129">
        <v>714.76013513513067</v>
      </c>
      <c r="K19" s="129">
        <v>10.229729729729721</v>
      </c>
      <c r="L19" s="129">
        <v>1.9155405405405403</v>
      </c>
      <c r="M19" s="129">
        <v>2.0270270270270271E-2</v>
      </c>
      <c r="N19" s="129">
        <v>14.354729729729726</v>
      </c>
      <c r="O19" s="129">
        <v>712.57094594594139</v>
      </c>
      <c r="P19" s="129">
        <v>0</v>
      </c>
      <c r="Q19" s="129">
        <v>0</v>
      </c>
      <c r="R19" s="129">
        <v>0.20270270270270271</v>
      </c>
      <c r="S19" s="129">
        <v>1.5506756756756757</v>
      </c>
      <c r="T19" s="129">
        <v>11.777027027027021</v>
      </c>
      <c r="U19" s="129">
        <v>713.39527027026543</v>
      </c>
      <c r="V19" s="129">
        <v>324.04729729729564</v>
      </c>
      <c r="W19" s="129">
        <v>830</v>
      </c>
      <c r="X19" s="128" t="s">
        <v>644</v>
      </c>
      <c r="Y19" s="130">
        <v>45055</v>
      </c>
      <c r="Z19" s="130" t="s">
        <v>645</v>
      </c>
      <c r="AA19" s="130" t="s">
        <v>243</v>
      </c>
      <c r="AB19" s="131" t="s">
        <v>652</v>
      </c>
      <c r="AC19" s="134" t="s">
        <v>653</v>
      </c>
      <c r="AD19" s="133" t="s">
        <v>670</v>
      </c>
      <c r="AE19" s="131" t="s">
        <v>652</v>
      </c>
      <c r="AF19" s="131" t="s">
        <v>653</v>
      </c>
      <c r="AG19" s="133">
        <v>44679</v>
      </c>
    </row>
    <row r="20" spans="1:33" x14ac:dyDescent="0.35">
      <c r="A20" s="128" t="s">
        <v>235</v>
      </c>
      <c r="B20" s="128" t="s">
        <v>236</v>
      </c>
      <c r="C20" s="128" t="s">
        <v>36</v>
      </c>
      <c r="D20" s="128" t="s">
        <v>237</v>
      </c>
      <c r="E20" s="128">
        <v>80010</v>
      </c>
      <c r="F20" s="128" t="s">
        <v>238</v>
      </c>
      <c r="G20" s="128" t="s">
        <v>157</v>
      </c>
      <c r="H20" s="128" t="s">
        <v>144</v>
      </c>
      <c r="I20" s="129">
        <v>36.257159221076698</v>
      </c>
      <c r="J20" s="129">
        <v>428.20270270270402</v>
      </c>
      <c r="K20" s="129">
        <v>49.996621621621784</v>
      </c>
      <c r="L20" s="129">
        <v>90.46283783783781</v>
      </c>
      <c r="M20" s="129">
        <v>98.070945945945937</v>
      </c>
      <c r="N20" s="129">
        <v>190.36824324324328</v>
      </c>
      <c r="O20" s="129">
        <v>415.80405405405281</v>
      </c>
      <c r="P20" s="129">
        <v>11.86824324324324</v>
      </c>
      <c r="Q20" s="129">
        <v>48.692567567567522</v>
      </c>
      <c r="R20" s="129">
        <v>93.489864864864941</v>
      </c>
      <c r="S20" s="129">
        <v>27.503378378378375</v>
      </c>
      <c r="T20" s="129">
        <v>24.787162162162176</v>
      </c>
      <c r="U20" s="129">
        <v>520.95270270270407</v>
      </c>
      <c r="V20" s="129">
        <v>337.72297297297706</v>
      </c>
      <c r="W20" s="129">
        <v>600</v>
      </c>
      <c r="X20" s="128" t="s">
        <v>644</v>
      </c>
      <c r="Y20" s="130">
        <v>45058</v>
      </c>
      <c r="Z20" s="130" t="s">
        <v>645</v>
      </c>
      <c r="AA20" s="130" t="s">
        <v>671</v>
      </c>
      <c r="AB20" s="131" t="s">
        <v>646</v>
      </c>
      <c r="AC20" s="131" t="s">
        <v>147</v>
      </c>
      <c r="AD20" s="133" t="s">
        <v>672</v>
      </c>
      <c r="AE20" s="131" t="s">
        <v>646</v>
      </c>
      <c r="AF20" s="131" t="s">
        <v>147</v>
      </c>
      <c r="AG20" s="133">
        <v>44223</v>
      </c>
    </row>
    <row r="21" spans="1:33" x14ac:dyDescent="0.35">
      <c r="A21" s="128" t="s">
        <v>9</v>
      </c>
      <c r="B21" s="128" t="s">
        <v>203</v>
      </c>
      <c r="C21" s="128" t="s">
        <v>204</v>
      </c>
      <c r="D21" s="128" t="s">
        <v>155</v>
      </c>
      <c r="E21" s="128">
        <v>78580</v>
      </c>
      <c r="F21" s="128" t="s">
        <v>666</v>
      </c>
      <c r="G21" s="128" t="s">
        <v>143</v>
      </c>
      <c r="H21" s="128" t="s">
        <v>144</v>
      </c>
      <c r="I21" s="129">
        <v>32.746694143912102</v>
      </c>
      <c r="J21" s="129">
        <v>595.58108108107592</v>
      </c>
      <c r="K21" s="129">
        <v>5.1081081081081079</v>
      </c>
      <c r="L21" s="129">
        <v>1.9898648648648651</v>
      </c>
      <c r="M21" s="129">
        <v>0.57770270270270274</v>
      </c>
      <c r="N21" s="129">
        <v>15.746621621621625</v>
      </c>
      <c r="O21" s="129">
        <v>330.55067567567846</v>
      </c>
      <c r="P21" s="129">
        <v>3.135135135135136</v>
      </c>
      <c r="Q21" s="129">
        <v>253.82432432432324</v>
      </c>
      <c r="R21" s="129">
        <v>1.6554054054054055</v>
      </c>
      <c r="S21" s="129">
        <v>1.7939189189189189</v>
      </c>
      <c r="T21" s="129">
        <v>4.3581081081081106</v>
      </c>
      <c r="U21" s="129">
        <v>595.44932432431926</v>
      </c>
      <c r="V21" s="129">
        <v>271.71283783784025</v>
      </c>
      <c r="W21" s="129">
        <v>750</v>
      </c>
      <c r="X21" s="128" t="s">
        <v>644</v>
      </c>
      <c r="Y21" s="130">
        <v>45049</v>
      </c>
      <c r="Z21" s="130" t="s">
        <v>645</v>
      </c>
      <c r="AA21" s="130" t="s">
        <v>243</v>
      </c>
      <c r="AB21" s="131" t="s">
        <v>646</v>
      </c>
      <c r="AC21" s="134" t="s">
        <v>147</v>
      </c>
      <c r="AD21" s="133" t="s">
        <v>673</v>
      </c>
      <c r="AE21" s="131" t="s">
        <v>646</v>
      </c>
      <c r="AF21" s="131" t="s">
        <v>147</v>
      </c>
      <c r="AG21" s="133">
        <v>44175</v>
      </c>
    </row>
    <row r="22" spans="1:33" x14ac:dyDescent="0.35">
      <c r="A22" s="128" t="s">
        <v>180</v>
      </c>
      <c r="B22" s="128" t="s">
        <v>181</v>
      </c>
      <c r="C22" s="128" t="s">
        <v>182</v>
      </c>
      <c r="D22" s="128" t="s">
        <v>183</v>
      </c>
      <c r="E22" s="128">
        <v>98421</v>
      </c>
      <c r="F22" s="128" t="s">
        <v>184</v>
      </c>
      <c r="G22" s="128" t="s">
        <v>157</v>
      </c>
      <c r="H22" s="128" t="s">
        <v>144</v>
      </c>
      <c r="I22" s="129">
        <v>63.535179300953203</v>
      </c>
      <c r="J22" s="129">
        <v>311.73310810810653</v>
      </c>
      <c r="K22" s="129">
        <v>76.304054054054077</v>
      </c>
      <c r="L22" s="129">
        <v>95.368243243243256</v>
      </c>
      <c r="M22" s="129">
        <v>82.047297297297305</v>
      </c>
      <c r="N22" s="129">
        <v>204.04391891891876</v>
      </c>
      <c r="O22" s="129">
        <v>299.07770270270129</v>
      </c>
      <c r="P22" s="129">
        <v>21.773648648648646</v>
      </c>
      <c r="Q22" s="129">
        <v>40.557432432432435</v>
      </c>
      <c r="R22" s="129">
        <v>101.02702702702709</v>
      </c>
      <c r="S22" s="129">
        <v>22.888513513513523</v>
      </c>
      <c r="T22" s="129">
        <v>9.6351351351351351</v>
      </c>
      <c r="U22" s="129">
        <v>431.902027027023</v>
      </c>
      <c r="V22" s="129">
        <v>373.8918918918892</v>
      </c>
      <c r="W22" s="129">
        <v>1181</v>
      </c>
      <c r="X22" s="128" t="s">
        <v>644</v>
      </c>
      <c r="Y22" s="130">
        <v>45027</v>
      </c>
      <c r="Z22" s="130" t="s">
        <v>645</v>
      </c>
      <c r="AA22" s="130" t="s">
        <v>243</v>
      </c>
      <c r="AB22" s="131" t="s">
        <v>646</v>
      </c>
      <c r="AC22" s="131" t="s">
        <v>147</v>
      </c>
      <c r="AD22" s="133" t="s">
        <v>674</v>
      </c>
      <c r="AE22" s="131" t="s">
        <v>646</v>
      </c>
      <c r="AF22" s="131" t="s">
        <v>147</v>
      </c>
      <c r="AG22" s="133">
        <v>44329</v>
      </c>
    </row>
    <row r="23" spans="1:33" x14ac:dyDescent="0.35">
      <c r="A23" s="128" t="s">
        <v>258</v>
      </c>
      <c r="B23" s="128" t="s">
        <v>259</v>
      </c>
      <c r="C23" s="128" t="s">
        <v>260</v>
      </c>
      <c r="D23" s="128" t="s">
        <v>155</v>
      </c>
      <c r="E23" s="128">
        <v>77351</v>
      </c>
      <c r="F23" s="128" t="s">
        <v>197</v>
      </c>
      <c r="G23" s="128" t="s">
        <v>143</v>
      </c>
      <c r="H23" s="128" t="s">
        <v>4</v>
      </c>
      <c r="I23" s="129">
        <v>36.293709150326798</v>
      </c>
      <c r="J23" s="129">
        <v>556.05067567567971</v>
      </c>
      <c r="K23" s="129">
        <v>0.83783783783783794</v>
      </c>
      <c r="L23" s="129">
        <v>0.14189189189189189</v>
      </c>
      <c r="M23" s="129">
        <v>0</v>
      </c>
      <c r="N23" s="129">
        <v>2.6959459459459456</v>
      </c>
      <c r="O23" s="129">
        <v>554.33445945946301</v>
      </c>
      <c r="P23" s="129">
        <v>0</v>
      </c>
      <c r="Q23" s="129">
        <v>0</v>
      </c>
      <c r="R23" s="129">
        <v>0.41891891891891891</v>
      </c>
      <c r="S23" s="129">
        <v>0</v>
      </c>
      <c r="T23" s="129">
        <v>1.3648648648648647</v>
      </c>
      <c r="U23" s="129">
        <v>555.24662162162554</v>
      </c>
      <c r="V23" s="129">
        <v>227.12499999999937</v>
      </c>
      <c r="W23" s="129">
        <v>350</v>
      </c>
      <c r="X23" s="128" t="s">
        <v>644</v>
      </c>
      <c r="Y23" s="130">
        <v>45042</v>
      </c>
      <c r="Z23" s="130" t="s">
        <v>675</v>
      </c>
      <c r="AA23" s="130" t="s">
        <v>243</v>
      </c>
      <c r="AB23" s="131" t="s">
        <v>675</v>
      </c>
      <c r="AC23" s="134" t="s">
        <v>252</v>
      </c>
      <c r="AD23" s="132" t="s">
        <v>676</v>
      </c>
      <c r="AE23" s="131" t="s">
        <v>675</v>
      </c>
      <c r="AF23" s="131" t="s">
        <v>252</v>
      </c>
      <c r="AG23" s="133">
        <v>44202</v>
      </c>
    </row>
    <row r="24" spans="1:33" x14ac:dyDescent="0.35">
      <c r="A24" s="128" t="s">
        <v>210</v>
      </c>
      <c r="B24" s="128" t="s">
        <v>211</v>
      </c>
      <c r="C24" s="128" t="s">
        <v>212</v>
      </c>
      <c r="D24" s="128" t="s">
        <v>155</v>
      </c>
      <c r="E24" s="128">
        <v>77032</v>
      </c>
      <c r="F24" s="128" t="s">
        <v>197</v>
      </c>
      <c r="G24" s="128" t="s">
        <v>157</v>
      </c>
      <c r="H24" s="128" t="s">
        <v>144</v>
      </c>
      <c r="I24" s="129">
        <v>29.8420081210779</v>
      </c>
      <c r="J24" s="129">
        <v>544.30067567568608</v>
      </c>
      <c r="K24" s="129">
        <v>6.1790540540540473</v>
      </c>
      <c r="L24" s="129">
        <v>0.68243243243243235</v>
      </c>
      <c r="M24" s="129">
        <v>2.7364864864864868</v>
      </c>
      <c r="N24" s="129">
        <v>1.6587837837837838</v>
      </c>
      <c r="O24" s="129">
        <v>429.51689189188835</v>
      </c>
      <c r="P24" s="129">
        <v>0.53378378378378333</v>
      </c>
      <c r="Q24" s="129">
        <v>122.18918918918909</v>
      </c>
      <c r="R24" s="129">
        <v>0.68581081081081086</v>
      </c>
      <c r="S24" s="129">
        <v>0.38175675675675674</v>
      </c>
      <c r="T24" s="129">
        <v>0</v>
      </c>
      <c r="U24" s="129">
        <v>552.83108108109286</v>
      </c>
      <c r="V24" s="129">
        <v>313.19594594593917</v>
      </c>
      <c r="W24" s="129">
        <v>750</v>
      </c>
      <c r="X24" s="128" t="s">
        <v>644</v>
      </c>
      <c r="Y24" s="130">
        <v>44991</v>
      </c>
      <c r="Z24" s="130" t="s">
        <v>645</v>
      </c>
      <c r="AA24" s="130" t="s">
        <v>243</v>
      </c>
      <c r="AB24" s="131" t="s">
        <v>646</v>
      </c>
      <c r="AC24" s="134" t="s">
        <v>147</v>
      </c>
      <c r="AD24" s="133" t="s">
        <v>676</v>
      </c>
      <c r="AE24" s="131" t="s">
        <v>646</v>
      </c>
      <c r="AF24" s="131" t="s">
        <v>147</v>
      </c>
      <c r="AG24" s="133">
        <v>44202</v>
      </c>
    </row>
    <row r="25" spans="1:33" x14ac:dyDescent="0.35">
      <c r="A25" s="128" t="s">
        <v>17</v>
      </c>
      <c r="B25" s="128" t="s">
        <v>201</v>
      </c>
      <c r="C25" s="128" t="s">
        <v>202</v>
      </c>
      <c r="D25" s="128" t="s">
        <v>162</v>
      </c>
      <c r="E25" s="128">
        <v>71251</v>
      </c>
      <c r="F25" s="128" t="s">
        <v>163</v>
      </c>
      <c r="G25" s="128" t="s">
        <v>143</v>
      </c>
      <c r="H25" s="128" t="s">
        <v>144</v>
      </c>
      <c r="I25" s="129">
        <v>34.907024793388402</v>
      </c>
      <c r="J25" s="129">
        <v>547.25000000000193</v>
      </c>
      <c r="K25" s="129">
        <v>4.6216216216216219</v>
      </c>
      <c r="L25" s="129">
        <v>1.3006756756756757</v>
      </c>
      <c r="M25" s="129">
        <v>1.6891891891891893E-2</v>
      </c>
      <c r="N25" s="129">
        <v>8.2398648648648667</v>
      </c>
      <c r="O25" s="129">
        <v>544.63175675675802</v>
      </c>
      <c r="P25" s="129">
        <v>0</v>
      </c>
      <c r="Q25" s="129">
        <v>0.31756756756756754</v>
      </c>
      <c r="R25" s="129">
        <v>0.57770270270270263</v>
      </c>
      <c r="S25" s="129">
        <v>0.33108108108108109</v>
      </c>
      <c r="T25" s="129">
        <v>2.4527027027027022</v>
      </c>
      <c r="U25" s="129">
        <v>549.82770270270498</v>
      </c>
      <c r="V25" s="129">
        <v>300.53378378378261</v>
      </c>
      <c r="W25" s="129">
        <v>500</v>
      </c>
      <c r="X25" s="128" t="s">
        <v>644</v>
      </c>
      <c r="Y25" s="130">
        <v>44957</v>
      </c>
      <c r="Z25" s="130" t="s">
        <v>645</v>
      </c>
      <c r="AA25" s="130" t="s">
        <v>243</v>
      </c>
      <c r="AB25" s="131" t="s">
        <v>646</v>
      </c>
      <c r="AC25" s="131" t="s">
        <v>147</v>
      </c>
      <c r="AD25" s="133" t="s">
        <v>677</v>
      </c>
      <c r="AE25" s="131" t="s">
        <v>646</v>
      </c>
      <c r="AF25" s="131" t="s">
        <v>147</v>
      </c>
      <c r="AG25" s="133">
        <v>44155</v>
      </c>
    </row>
    <row r="26" spans="1:33" x14ac:dyDescent="0.35">
      <c r="A26" s="128" t="s">
        <v>215</v>
      </c>
      <c r="B26" s="128" t="s">
        <v>216</v>
      </c>
      <c r="C26" s="128" t="s">
        <v>217</v>
      </c>
      <c r="D26" s="128" t="s">
        <v>162</v>
      </c>
      <c r="E26" s="128">
        <v>70515</v>
      </c>
      <c r="F26" s="128" t="s">
        <v>163</v>
      </c>
      <c r="G26" s="128" t="s">
        <v>143</v>
      </c>
      <c r="H26" s="128" t="s">
        <v>144</v>
      </c>
      <c r="I26" s="129">
        <v>33.031947573213202</v>
      </c>
      <c r="J26" s="129">
        <v>460.55067567568238</v>
      </c>
      <c r="K26" s="129">
        <v>33.439189189189257</v>
      </c>
      <c r="L26" s="129">
        <v>43.250000000000036</v>
      </c>
      <c r="M26" s="129">
        <v>6.5033783783783763</v>
      </c>
      <c r="N26" s="129">
        <v>0.18243243243243243</v>
      </c>
      <c r="O26" s="129">
        <v>1.9932432432432432</v>
      </c>
      <c r="P26" s="129">
        <v>67.871621621621642</v>
      </c>
      <c r="Q26" s="129">
        <v>473.69594594595281</v>
      </c>
      <c r="R26" s="129">
        <v>50.462837837837874</v>
      </c>
      <c r="S26" s="129">
        <v>12.442567567567563</v>
      </c>
      <c r="T26" s="129">
        <v>2.8479729729729732</v>
      </c>
      <c r="U26" s="129">
        <v>477.98986486487155</v>
      </c>
      <c r="V26" s="129">
        <v>295.53716216216418</v>
      </c>
      <c r="W26" s="129">
        <v>700</v>
      </c>
      <c r="X26" s="128" t="s">
        <v>644</v>
      </c>
      <c r="Y26" s="130">
        <v>45048</v>
      </c>
      <c r="Z26" s="130" t="s">
        <v>645</v>
      </c>
      <c r="AA26" s="130" t="s">
        <v>243</v>
      </c>
      <c r="AB26" s="131" t="s">
        <v>646</v>
      </c>
      <c r="AC26" s="134" t="s">
        <v>147</v>
      </c>
      <c r="AD26" s="133" t="s">
        <v>678</v>
      </c>
      <c r="AE26" s="131" t="s">
        <v>646</v>
      </c>
      <c r="AF26" s="131" t="s">
        <v>147</v>
      </c>
      <c r="AG26" s="133">
        <v>44176</v>
      </c>
    </row>
    <row r="27" spans="1:33" x14ac:dyDescent="0.35">
      <c r="A27" s="128" t="s">
        <v>189</v>
      </c>
      <c r="B27" s="128" t="s">
        <v>190</v>
      </c>
      <c r="C27" s="128" t="s">
        <v>191</v>
      </c>
      <c r="D27" s="128" t="s">
        <v>192</v>
      </c>
      <c r="E27" s="128">
        <v>88081</v>
      </c>
      <c r="F27" s="128" t="s">
        <v>193</v>
      </c>
      <c r="G27" s="128" t="s">
        <v>143</v>
      </c>
      <c r="H27" s="128" t="s">
        <v>144</v>
      </c>
      <c r="I27" s="129">
        <v>42.912410926365801</v>
      </c>
      <c r="J27" s="129">
        <v>520.94256756757318</v>
      </c>
      <c r="K27" s="129">
        <v>14.935810810810796</v>
      </c>
      <c r="L27" s="129">
        <v>5.8513513513513509</v>
      </c>
      <c r="M27" s="129">
        <v>1.4628378378378362</v>
      </c>
      <c r="N27" s="129">
        <v>13.418918918918912</v>
      </c>
      <c r="O27" s="129">
        <v>419.51689189189688</v>
      </c>
      <c r="P27" s="129">
        <v>2</v>
      </c>
      <c r="Q27" s="129">
        <v>108.25675675675657</v>
      </c>
      <c r="R27" s="129">
        <v>2.0844594594594592</v>
      </c>
      <c r="S27" s="129">
        <v>2.4560810810810811</v>
      </c>
      <c r="T27" s="129">
        <v>4.2466216216216219</v>
      </c>
      <c r="U27" s="129">
        <v>534.40540540541144</v>
      </c>
      <c r="V27" s="129">
        <v>294.82094594594821</v>
      </c>
      <c r="W27" s="129">
        <v>500</v>
      </c>
      <c r="X27" s="128" t="s">
        <v>644</v>
      </c>
      <c r="Y27" s="130">
        <v>45110</v>
      </c>
      <c r="Z27" s="130" t="s">
        <v>645</v>
      </c>
      <c r="AA27" s="130" t="s">
        <v>165</v>
      </c>
      <c r="AB27" s="131" t="s">
        <v>646</v>
      </c>
      <c r="AC27" s="131" t="s">
        <v>147</v>
      </c>
      <c r="AD27" s="133" t="s">
        <v>657</v>
      </c>
      <c r="AE27" s="131" t="s">
        <v>646</v>
      </c>
      <c r="AF27" s="131" t="s">
        <v>147</v>
      </c>
      <c r="AG27" s="133">
        <v>44225</v>
      </c>
    </row>
    <row r="28" spans="1:33" x14ac:dyDescent="0.35">
      <c r="A28" s="128" t="s">
        <v>316</v>
      </c>
      <c r="B28" s="128" t="s">
        <v>317</v>
      </c>
      <c r="C28" s="128" t="s">
        <v>318</v>
      </c>
      <c r="D28" s="128" t="s">
        <v>155</v>
      </c>
      <c r="E28" s="128">
        <v>79501</v>
      </c>
      <c r="F28" s="128" t="s">
        <v>223</v>
      </c>
      <c r="G28" s="128" t="s">
        <v>143</v>
      </c>
      <c r="H28" s="128" t="s">
        <v>4</v>
      </c>
      <c r="I28" s="129">
        <v>38.250646602398298</v>
      </c>
      <c r="J28" s="129">
        <v>384.88851351351036</v>
      </c>
      <c r="K28" s="129">
        <v>53.523648648648681</v>
      </c>
      <c r="L28" s="129">
        <v>61.040540540540562</v>
      </c>
      <c r="M28" s="129">
        <v>31.182432432432432</v>
      </c>
      <c r="N28" s="129">
        <v>142.07432432432444</v>
      </c>
      <c r="O28" s="129">
        <v>305.65202702702675</v>
      </c>
      <c r="P28" s="129">
        <v>3.2972972972972974</v>
      </c>
      <c r="Q28" s="129">
        <v>79.611486486485873</v>
      </c>
      <c r="R28" s="129">
        <v>30.905405405405414</v>
      </c>
      <c r="S28" s="129">
        <v>20.077702702702709</v>
      </c>
      <c r="T28" s="129">
        <v>30.625000000000014</v>
      </c>
      <c r="U28" s="129">
        <v>449.02702702702391</v>
      </c>
      <c r="V28" s="129">
        <v>373.54054054053728</v>
      </c>
      <c r="W28" s="129">
        <v>750</v>
      </c>
      <c r="X28" s="128" t="s">
        <v>644</v>
      </c>
      <c r="Y28" s="130">
        <v>44967</v>
      </c>
      <c r="Z28" s="130" t="s">
        <v>645</v>
      </c>
      <c r="AA28" s="130" t="s">
        <v>243</v>
      </c>
      <c r="AB28" s="131" t="s">
        <v>646</v>
      </c>
      <c r="AC28" s="131" t="s">
        <v>147</v>
      </c>
      <c r="AD28" s="132" t="s">
        <v>679</v>
      </c>
      <c r="AE28" s="131" t="s">
        <v>646</v>
      </c>
      <c r="AF28" s="131" t="s">
        <v>147</v>
      </c>
      <c r="AG28" s="133">
        <v>44378</v>
      </c>
    </row>
    <row r="29" spans="1:33" x14ac:dyDescent="0.35">
      <c r="A29" s="128" t="s">
        <v>218</v>
      </c>
      <c r="B29" s="128" t="s">
        <v>219</v>
      </c>
      <c r="C29" s="128" t="s">
        <v>220</v>
      </c>
      <c r="D29" s="128" t="s">
        <v>141</v>
      </c>
      <c r="E29" s="128">
        <v>92231</v>
      </c>
      <c r="F29" s="128" t="s">
        <v>178</v>
      </c>
      <c r="G29" s="128" t="s">
        <v>157</v>
      </c>
      <c r="H29" s="128" t="s">
        <v>144</v>
      </c>
      <c r="I29" s="129">
        <v>44.0455944055944</v>
      </c>
      <c r="J29" s="129">
        <v>489.11486486486291</v>
      </c>
      <c r="K29" s="129">
        <v>8.4020270270270281</v>
      </c>
      <c r="L29" s="129">
        <v>10.216216216216212</v>
      </c>
      <c r="M29" s="129">
        <v>19.310810810810818</v>
      </c>
      <c r="N29" s="129">
        <v>56.033783783783775</v>
      </c>
      <c r="O29" s="129">
        <v>470.99324324324124</v>
      </c>
      <c r="P29" s="129">
        <v>6.7567567567567571E-3</v>
      </c>
      <c r="Q29" s="129">
        <v>1.0135135135135136E-2</v>
      </c>
      <c r="R29" s="129">
        <v>28.895270270270277</v>
      </c>
      <c r="S29" s="129">
        <v>7.1959459459459447</v>
      </c>
      <c r="T29" s="129">
        <v>6.3885135135135149</v>
      </c>
      <c r="U29" s="129">
        <v>484.56418918918712</v>
      </c>
      <c r="V29" s="129">
        <v>285.78378378378466</v>
      </c>
      <c r="W29" s="129">
        <v>640</v>
      </c>
      <c r="X29" s="128" t="s">
        <v>644</v>
      </c>
      <c r="Y29" s="130">
        <v>45002</v>
      </c>
      <c r="Z29" s="130" t="s">
        <v>645</v>
      </c>
      <c r="AA29" s="130" t="s">
        <v>243</v>
      </c>
      <c r="AB29" s="131" t="s">
        <v>646</v>
      </c>
      <c r="AC29" s="131" t="s">
        <v>147</v>
      </c>
      <c r="AD29" s="133" t="s">
        <v>667</v>
      </c>
      <c r="AE29" s="131" t="s">
        <v>646</v>
      </c>
      <c r="AF29" s="131" t="s">
        <v>147</v>
      </c>
      <c r="AG29" s="133">
        <v>44209</v>
      </c>
    </row>
    <row r="30" spans="1:33" x14ac:dyDescent="0.35">
      <c r="A30" s="128" t="s">
        <v>680</v>
      </c>
      <c r="B30" s="128" t="s">
        <v>681</v>
      </c>
      <c r="C30" s="128" t="s">
        <v>196</v>
      </c>
      <c r="D30" s="128" t="s">
        <v>155</v>
      </c>
      <c r="E30" s="128">
        <v>77301</v>
      </c>
      <c r="F30" s="128" t="s">
        <v>197</v>
      </c>
      <c r="G30" s="128" t="s">
        <v>164</v>
      </c>
      <c r="H30" s="128" t="s">
        <v>144</v>
      </c>
      <c r="I30" s="129">
        <v>30.549096238397698</v>
      </c>
      <c r="J30" s="129">
        <v>434.1418918918859</v>
      </c>
      <c r="K30" s="129">
        <v>49.439189189189207</v>
      </c>
      <c r="L30" s="129">
        <v>18.496621621621621</v>
      </c>
      <c r="M30" s="129">
        <v>15.878378378378379</v>
      </c>
      <c r="N30" s="129">
        <v>60.41216216216214</v>
      </c>
      <c r="O30" s="129">
        <v>457.54391891891214</v>
      </c>
      <c r="P30" s="129">
        <v>0</v>
      </c>
      <c r="Q30" s="129">
        <v>0</v>
      </c>
      <c r="R30" s="129">
        <v>24.125000000000014</v>
      </c>
      <c r="S30" s="129">
        <v>15.060810810810812</v>
      </c>
      <c r="T30" s="129">
        <v>17.206081081081077</v>
      </c>
      <c r="U30" s="129">
        <v>461.56418918918223</v>
      </c>
      <c r="V30" s="129">
        <v>354.45945945945618</v>
      </c>
      <c r="W30" s="129"/>
      <c r="X30" s="128" t="s">
        <v>644</v>
      </c>
      <c r="Y30" s="130">
        <v>44978</v>
      </c>
      <c r="Z30" s="130" t="s">
        <v>675</v>
      </c>
      <c r="AA30" s="130" t="s">
        <v>243</v>
      </c>
      <c r="AB30" s="131" t="s">
        <v>675</v>
      </c>
      <c r="AC30" s="131" t="s">
        <v>252</v>
      </c>
      <c r="AD30" s="133" t="s">
        <v>672</v>
      </c>
      <c r="AE30" s="131" t="s">
        <v>675</v>
      </c>
      <c r="AF30" s="131" t="s">
        <v>252</v>
      </c>
      <c r="AG30" s="133">
        <v>44183</v>
      </c>
    </row>
    <row r="31" spans="1:33" x14ac:dyDescent="0.35">
      <c r="A31" s="128" t="s">
        <v>221</v>
      </c>
      <c r="B31" s="128" t="s">
        <v>222</v>
      </c>
      <c r="C31" s="128" t="s">
        <v>35</v>
      </c>
      <c r="D31" s="128" t="s">
        <v>155</v>
      </c>
      <c r="E31" s="128">
        <v>76009</v>
      </c>
      <c r="F31" s="128" t="s">
        <v>223</v>
      </c>
      <c r="G31" s="128" t="s">
        <v>143</v>
      </c>
      <c r="H31" s="128" t="s">
        <v>144</v>
      </c>
      <c r="I31" s="129">
        <v>18.886193512614401</v>
      </c>
      <c r="J31" s="129">
        <v>178.23648648648603</v>
      </c>
      <c r="K31" s="129">
        <v>64.712837837838066</v>
      </c>
      <c r="L31" s="129">
        <v>156.94256756756747</v>
      </c>
      <c r="M31" s="129">
        <v>117.35472972972961</v>
      </c>
      <c r="N31" s="129">
        <v>283.52702702702726</v>
      </c>
      <c r="O31" s="129">
        <v>201.98986486486493</v>
      </c>
      <c r="P31" s="129">
        <v>18.118243243243249</v>
      </c>
      <c r="Q31" s="129">
        <v>13.611486486486475</v>
      </c>
      <c r="R31" s="129">
        <v>141.0033783783781</v>
      </c>
      <c r="S31" s="129">
        <v>66.739864864865012</v>
      </c>
      <c r="T31" s="129">
        <v>68.543918918919076</v>
      </c>
      <c r="U31" s="129">
        <v>240.95945945946247</v>
      </c>
      <c r="V31" s="129">
        <v>407.09797297297479</v>
      </c>
      <c r="W31" s="129">
        <v>525</v>
      </c>
      <c r="X31" s="128" t="s">
        <v>644</v>
      </c>
      <c r="Y31" s="130">
        <v>44957</v>
      </c>
      <c r="Z31" s="130" t="s">
        <v>645</v>
      </c>
      <c r="AA31" s="130" t="s">
        <v>243</v>
      </c>
      <c r="AB31" s="131" t="s">
        <v>646</v>
      </c>
      <c r="AC31" s="131" t="s">
        <v>147</v>
      </c>
      <c r="AD31" s="133" t="s">
        <v>682</v>
      </c>
      <c r="AE31" s="131" t="s">
        <v>646</v>
      </c>
      <c r="AF31" s="131" t="s">
        <v>147</v>
      </c>
      <c r="AG31" s="133">
        <v>44237</v>
      </c>
    </row>
    <row r="32" spans="1:33" x14ac:dyDescent="0.35">
      <c r="A32" s="128" t="s">
        <v>207</v>
      </c>
      <c r="B32" s="128" t="s">
        <v>208</v>
      </c>
      <c r="C32" s="128" t="s">
        <v>209</v>
      </c>
      <c r="D32" s="128" t="s">
        <v>155</v>
      </c>
      <c r="E32" s="128">
        <v>79925</v>
      </c>
      <c r="F32" s="128" t="s">
        <v>193</v>
      </c>
      <c r="G32" s="128" t="s">
        <v>188</v>
      </c>
      <c r="H32" s="128" t="s">
        <v>144</v>
      </c>
      <c r="I32" s="129">
        <v>36.134170153417003</v>
      </c>
      <c r="J32" s="129">
        <v>273.14864864864899</v>
      </c>
      <c r="K32" s="129">
        <v>92.493243243242986</v>
      </c>
      <c r="L32" s="129">
        <v>86.80405405405395</v>
      </c>
      <c r="M32" s="129">
        <v>59.094594594594568</v>
      </c>
      <c r="N32" s="129">
        <v>194.99662162162159</v>
      </c>
      <c r="O32" s="129">
        <v>201.56418918918899</v>
      </c>
      <c r="P32" s="129">
        <v>24.483108108108105</v>
      </c>
      <c r="Q32" s="129">
        <v>90.496621621621713</v>
      </c>
      <c r="R32" s="129">
        <v>54.993243243243334</v>
      </c>
      <c r="S32" s="129">
        <v>27.945945945945951</v>
      </c>
      <c r="T32" s="129">
        <v>46.300675675675727</v>
      </c>
      <c r="U32" s="129">
        <v>382.30067567567704</v>
      </c>
      <c r="V32" s="129">
        <v>374.79391891891976</v>
      </c>
      <c r="W32" s="129">
        <v>450</v>
      </c>
      <c r="X32" s="128" t="s">
        <v>644</v>
      </c>
      <c r="Y32" s="130">
        <v>45071</v>
      </c>
      <c r="Z32" s="130" t="s">
        <v>645</v>
      </c>
      <c r="AA32" s="130" t="s">
        <v>243</v>
      </c>
      <c r="AB32" s="131" t="s">
        <v>646</v>
      </c>
      <c r="AC32" s="131" t="s">
        <v>147</v>
      </c>
      <c r="AD32" s="133" t="s">
        <v>683</v>
      </c>
      <c r="AE32" s="131" t="s">
        <v>646</v>
      </c>
      <c r="AF32" s="131" t="s">
        <v>147</v>
      </c>
      <c r="AG32" s="133">
        <v>44168</v>
      </c>
    </row>
    <row r="33" spans="1:33" x14ac:dyDescent="0.35">
      <c r="A33" s="128" t="s">
        <v>7</v>
      </c>
      <c r="B33" s="128" t="s">
        <v>240</v>
      </c>
      <c r="C33" s="128" t="s">
        <v>241</v>
      </c>
      <c r="D33" s="128" t="s">
        <v>234</v>
      </c>
      <c r="E33" s="128">
        <v>33073</v>
      </c>
      <c r="F33" s="128" t="s">
        <v>26</v>
      </c>
      <c r="G33" s="128" t="s">
        <v>157</v>
      </c>
      <c r="H33" s="128" t="s">
        <v>144</v>
      </c>
      <c r="I33" s="129">
        <v>44.760096443640698</v>
      </c>
      <c r="J33" s="129">
        <v>386.17567567567284</v>
      </c>
      <c r="K33" s="129">
        <v>115.29729729729738</v>
      </c>
      <c r="L33" s="129">
        <v>0.2466216216216216</v>
      </c>
      <c r="M33" s="129">
        <v>0.2533783783783784</v>
      </c>
      <c r="N33" s="129">
        <v>126.7162162162163</v>
      </c>
      <c r="O33" s="129">
        <v>296.74999999999773</v>
      </c>
      <c r="P33" s="129">
        <v>8.1216216216216193</v>
      </c>
      <c r="Q33" s="129">
        <v>70.385135135135044</v>
      </c>
      <c r="R33" s="129">
        <v>10.070945945945946</v>
      </c>
      <c r="S33" s="129">
        <v>27.000000000000004</v>
      </c>
      <c r="T33" s="129">
        <v>34.557432432432442</v>
      </c>
      <c r="U33" s="129">
        <v>430.34459459459305</v>
      </c>
      <c r="V33" s="129">
        <v>327.28378378378153</v>
      </c>
      <c r="W33" s="129">
        <v>700</v>
      </c>
      <c r="X33" s="128" t="s">
        <v>644</v>
      </c>
      <c r="Y33" s="130">
        <v>44960</v>
      </c>
      <c r="Z33" s="130" t="s">
        <v>645</v>
      </c>
      <c r="AA33" s="130" t="s">
        <v>243</v>
      </c>
      <c r="AB33" s="131" t="s">
        <v>646</v>
      </c>
      <c r="AC33" s="131" t="s">
        <v>147</v>
      </c>
      <c r="AD33" s="133" t="s">
        <v>684</v>
      </c>
      <c r="AE33" s="131" t="s">
        <v>146</v>
      </c>
      <c r="AF33" s="131" t="s">
        <v>147</v>
      </c>
      <c r="AG33" s="133">
        <v>44098</v>
      </c>
    </row>
    <row r="34" spans="1:33" x14ac:dyDescent="0.35">
      <c r="A34" s="128" t="s">
        <v>231</v>
      </c>
      <c r="B34" s="128" t="s">
        <v>232</v>
      </c>
      <c r="C34" s="128" t="s">
        <v>233</v>
      </c>
      <c r="D34" s="128" t="s">
        <v>234</v>
      </c>
      <c r="E34" s="128">
        <v>33194</v>
      </c>
      <c r="F34" s="128" t="s">
        <v>26</v>
      </c>
      <c r="G34" s="128" t="s">
        <v>188</v>
      </c>
      <c r="H34" s="128" t="s">
        <v>4</v>
      </c>
      <c r="I34" s="129">
        <v>42.7742733457019</v>
      </c>
      <c r="J34" s="129">
        <v>22.695945945946026</v>
      </c>
      <c r="K34" s="129">
        <v>3.2398648648648645</v>
      </c>
      <c r="L34" s="129">
        <v>210.2601351351351</v>
      </c>
      <c r="M34" s="129">
        <v>264.71959459459475</v>
      </c>
      <c r="N34" s="129">
        <v>350.4864864864864</v>
      </c>
      <c r="O34" s="129">
        <v>149.88851351351337</v>
      </c>
      <c r="P34" s="129">
        <v>0.36824324324324326</v>
      </c>
      <c r="Q34" s="129">
        <v>0.17229729729729729</v>
      </c>
      <c r="R34" s="129">
        <v>112.73648648648647</v>
      </c>
      <c r="S34" s="129">
        <v>24.378378378378365</v>
      </c>
      <c r="T34" s="129">
        <v>18.986486486486484</v>
      </c>
      <c r="U34" s="129">
        <v>344.81418918918973</v>
      </c>
      <c r="V34" s="129">
        <v>385.42567567567653</v>
      </c>
      <c r="W34" s="129">
        <v>450</v>
      </c>
      <c r="X34" s="128" t="s">
        <v>644</v>
      </c>
      <c r="Y34" s="130">
        <v>45064</v>
      </c>
      <c r="Z34" s="130" t="s">
        <v>645</v>
      </c>
      <c r="AA34" s="130" t="s">
        <v>243</v>
      </c>
      <c r="AB34" s="131" t="s">
        <v>646</v>
      </c>
      <c r="AC34" s="134" t="s">
        <v>147</v>
      </c>
      <c r="AD34" s="133" t="s">
        <v>685</v>
      </c>
      <c r="AE34" s="131" t="s">
        <v>646</v>
      </c>
      <c r="AF34" s="131" t="s">
        <v>147</v>
      </c>
      <c r="AG34" s="133">
        <v>44419</v>
      </c>
    </row>
    <row r="35" spans="1:33" x14ac:dyDescent="0.35">
      <c r="A35" s="128" t="s">
        <v>198</v>
      </c>
      <c r="B35" s="128" t="s">
        <v>199</v>
      </c>
      <c r="C35" s="128" t="s">
        <v>200</v>
      </c>
      <c r="D35" s="128" t="s">
        <v>162</v>
      </c>
      <c r="E35" s="128">
        <v>71202</v>
      </c>
      <c r="F35" s="128" t="s">
        <v>163</v>
      </c>
      <c r="G35" s="128" t="s">
        <v>143</v>
      </c>
      <c r="H35" s="128" t="s">
        <v>4</v>
      </c>
      <c r="I35" s="129">
        <v>38.4551510825601</v>
      </c>
      <c r="J35" s="129">
        <v>453.94256756756772</v>
      </c>
      <c r="K35" s="129">
        <v>8.8918918918918894</v>
      </c>
      <c r="L35" s="129">
        <v>2.2432432432432434</v>
      </c>
      <c r="M35" s="129">
        <v>0.22635135135135134</v>
      </c>
      <c r="N35" s="129">
        <v>13.418918918918921</v>
      </c>
      <c r="O35" s="129">
        <v>233.98310810810699</v>
      </c>
      <c r="P35" s="129">
        <v>0.68243243243243235</v>
      </c>
      <c r="Q35" s="129">
        <v>217.21959459459535</v>
      </c>
      <c r="R35" s="129">
        <v>2.5371621621621618</v>
      </c>
      <c r="S35" s="129">
        <v>1.6013513513513513</v>
      </c>
      <c r="T35" s="129">
        <v>4.8412162162162158</v>
      </c>
      <c r="U35" s="129">
        <v>456.32432432432432</v>
      </c>
      <c r="V35" s="129">
        <v>231.39527027027066</v>
      </c>
      <c r="W35" s="129">
        <v>677</v>
      </c>
      <c r="X35" s="128" t="s">
        <v>644</v>
      </c>
      <c r="Y35" s="130">
        <v>45098</v>
      </c>
      <c r="Z35" s="130" t="s">
        <v>645</v>
      </c>
      <c r="AA35" s="130" t="s">
        <v>165</v>
      </c>
      <c r="AB35" s="131" t="s">
        <v>646</v>
      </c>
      <c r="AC35" s="131" t="s">
        <v>147</v>
      </c>
      <c r="AD35" s="133" t="s">
        <v>665</v>
      </c>
      <c r="AE35" s="131" t="s">
        <v>646</v>
      </c>
      <c r="AF35" s="131" t="s">
        <v>147</v>
      </c>
      <c r="AG35" s="133">
        <v>44125</v>
      </c>
    </row>
    <row r="36" spans="1:33" x14ac:dyDescent="0.35">
      <c r="A36" s="128" t="s">
        <v>686</v>
      </c>
      <c r="B36" s="128" t="s">
        <v>246</v>
      </c>
      <c r="C36" s="128" t="s">
        <v>30</v>
      </c>
      <c r="D36" s="128" t="s">
        <v>155</v>
      </c>
      <c r="E36" s="128">
        <v>76574</v>
      </c>
      <c r="F36" s="128" t="s">
        <v>156</v>
      </c>
      <c r="G36" s="128" t="s">
        <v>143</v>
      </c>
      <c r="H36" s="128" t="s">
        <v>4</v>
      </c>
      <c r="I36" s="129">
        <v>33.103382864369301</v>
      </c>
      <c r="J36" s="129">
        <v>303.50337837837793</v>
      </c>
      <c r="K36" s="129">
        <v>10.790540540540539</v>
      </c>
      <c r="L36" s="129">
        <v>40.1216216216216</v>
      </c>
      <c r="M36" s="129">
        <v>25.030405405405393</v>
      </c>
      <c r="N36" s="129">
        <v>65.668918918918976</v>
      </c>
      <c r="O36" s="129">
        <v>313.7770270270268</v>
      </c>
      <c r="P36" s="129">
        <v>0</v>
      </c>
      <c r="Q36" s="129">
        <v>0</v>
      </c>
      <c r="R36" s="129">
        <v>25.212837837837853</v>
      </c>
      <c r="S36" s="129">
        <v>13.11148648648649</v>
      </c>
      <c r="T36" s="129">
        <v>20.212837837837846</v>
      </c>
      <c r="U36" s="129">
        <v>320.90878378378301</v>
      </c>
      <c r="V36" s="129">
        <v>172.55067567567573</v>
      </c>
      <c r="W36" s="129">
        <v>461</v>
      </c>
      <c r="X36" s="128" t="s">
        <v>644</v>
      </c>
      <c r="Y36" s="130">
        <v>44959</v>
      </c>
      <c r="Z36" s="130" t="s">
        <v>645</v>
      </c>
      <c r="AA36" s="130" t="s">
        <v>243</v>
      </c>
      <c r="AB36" s="131" t="s">
        <v>646</v>
      </c>
      <c r="AC36" s="131" t="s">
        <v>147</v>
      </c>
      <c r="AD36" s="133" t="s">
        <v>687</v>
      </c>
      <c r="AE36" s="131" t="s">
        <v>646</v>
      </c>
      <c r="AF36" s="131" t="s">
        <v>147</v>
      </c>
      <c r="AG36" s="133">
        <v>44286</v>
      </c>
    </row>
    <row r="37" spans="1:33" x14ac:dyDescent="0.35">
      <c r="A37" s="128" t="s">
        <v>688</v>
      </c>
      <c r="B37" s="128" t="s">
        <v>689</v>
      </c>
      <c r="C37" s="128" t="s">
        <v>265</v>
      </c>
      <c r="D37" s="128" t="s">
        <v>166</v>
      </c>
      <c r="E37" s="128">
        <v>85132</v>
      </c>
      <c r="F37" s="128" t="s">
        <v>167</v>
      </c>
      <c r="G37" s="128" t="s">
        <v>205</v>
      </c>
      <c r="H37" s="128" t="s">
        <v>4</v>
      </c>
      <c r="I37" s="129">
        <v>17.201496432921498</v>
      </c>
      <c r="J37" s="129">
        <v>73.922297297296097</v>
      </c>
      <c r="K37" s="129">
        <v>45.344594594594646</v>
      </c>
      <c r="L37" s="129">
        <v>126.18581081081084</v>
      </c>
      <c r="M37" s="129">
        <v>126.09121621621624</v>
      </c>
      <c r="N37" s="129">
        <v>252.54391891891805</v>
      </c>
      <c r="O37" s="129">
        <v>118.30067567567241</v>
      </c>
      <c r="P37" s="129">
        <v>7.7702702702702686E-2</v>
      </c>
      <c r="Q37" s="129">
        <v>0.62162162162162327</v>
      </c>
      <c r="R37" s="129">
        <v>48.091216216216367</v>
      </c>
      <c r="S37" s="129">
        <v>10.503378378378372</v>
      </c>
      <c r="T37" s="129">
        <v>17.341216216216267</v>
      </c>
      <c r="U37" s="129">
        <v>295.60810810811194</v>
      </c>
      <c r="V37" s="129">
        <v>276.17229729730167</v>
      </c>
      <c r="W37" s="129"/>
      <c r="X37" s="128" t="s">
        <v>644</v>
      </c>
      <c r="Y37" s="130">
        <v>45124</v>
      </c>
      <c r="Z37" s="130" t="s">
        <v>206</v>
      </c>
      <c r="AA37" s="130" t="s">
        <v>165</v>
      </c>
      <c r="AB37" s="131" t="s">
        <v>206</v>
      </c>
      <c r="AC37" s="134" t="s">
        <v>653</v>
      </c>
      <c r="AD37" s="133" t="s">
        <v>670</v>
      </c>
      <c r="AE37" s="131" t="s">
        <v>206</v>
      </c>
      <c r="AF37" s="131" t="s">
        <v>147</v>
      </c>
      <c r="AG37" s="133">
        <v>44434</v>
      </c>
    </row>
    <row r="38" spans="1:33" x14ac:dyDescent="0.35">
      <c r="A38" s="128" t="s">
        <v>34</v>
      </c>
      <c r="B38" s="128" t="s">
        <v>213</v>
      </c>
      <c r="C38" s="128" t="s">
        <v>214</v>
      </c>
      <c r="D38" s="128" t="s">
        <v>162</v>
      </c>
      <c r="E38" s="128">
        <v>70576</v>
      </c>
      <c r="F38" s="128" t="s">
        <v>163</v>
      </c>
      <c r="G38" s="128" t="s">
        <v>143</v>
      </c>
      <c r="H38" s="128" t="s">
        <v>4</v>
      </c>
      <c r="I38" s="129">
        <v>55.554570895522403</v>
      </c>
      <c r="J38" s="129">
        <v>206.45608108108098</v>
      </c>
      <c r="K38" s="129">
        <v>61.179054054054049</v>
      </c>
      <c r="L38" s="129">
        <v>64.793918918918905</v>
      </c>
      <c r="M38" s="129">
        <v>17.959459459459453</v>
      </c>
      <c r="N38" s="129">
        <v>111.733108108108</v>
      </c>
      <c r="O38" s="129">
        <v>238.65540540540536</v>
      </c>
      <c r="P38" s="129">
        <v>0</v>
      </c>
      <c r="Q38" s="129">
        <v>0</v>
      </c>
      <c r="R38" s="129">
        <v>47.324324324324287</v>
      </c>
      <c r="S38" s="129">
        <v>25.307432432432449</v>
      </c>
      <c r="T38" s="129">
        <v>21.908783783783782</v>
      </c>
      <c r="U38" s="129">
        <v>255.84797297297288</v>
      </c>
      <c r="V38" s="129">
        <v>252.4358108108103</v>
      </c>
      <c r="W38" s="129"/>
      <c r="X38" s="128" t="s">
        <v>644</v>
      </c>
      <c r="Y38" s="130">
        <v>45004</v>
      </c>
      <c r="Z38" s="130" t="s">
        <v>645</v>
      </c>
      <c r="AA38" s="130" t="s">
        <v>243</v>
      </c>
      <c r="AB38" s="131" t="s">
        <v>646</v>
      </c>
      <c r="AC38" s="134" t="s">
        <v>653</v>
      </c>
      <c r="AD38" s="133" t="s">
        <v>690</v>
      </c>
      <c r="AE38" s="131" t="s">
        <v>646</v>
      </c>
      <c r="AF38" s="131" t="s">
        <v>147</v>
      </c>
      <c r="AG38" s="133">
        <v>44307</v>
      </c>
    </row>
    <row r="39" spans="1:33" x14ac:dyDescent="0.35">
      <c r="A39" s="128" t="s">
        <v>691</v>
      </c>
      <c r="B39" s="128" t="s">
        <v>692</v>
      </c>
      <c r="C39" s="128" t="s">
        <v>239</v>
      </c>
      <c r="D39" s="128" t="s">
        <v>151</v>
      </c>
      <c r="E39" s="128">
        <v>31537</v>
      </c>
      <c r="F39" s="128" t="s">
        <v>152</v>
      </c>
      <c r="G39" s="128" t="s">
        <v>143</v>
      </c>
      <c r="H39" s="128" t="s">
        <v>4</v>
      </c>
      <c r="I39" s="129">
        <v>20.491248770894799</v>
      </c>
      <c r="J39" s="129">
        <v>244.95270270269577</v>
      </c>
      <c r="K39" s="129">
        <v>40.456081081081109</v>
      </c>
      <c r="L39" s="129">
        <v>35.479729729729698</v>
      </c>
      <c r="M39" s="129">
        <v>27.351351351351344</v>
      </c>
      <c r="N39" s="129">
        <v>92.969594594594639</v>
      </c>
      <c r="O39" s="129">
        <v>255.27027027026344</v>
      </c>
      <c r="P39" s="129">
        <v>0</v>
      </c>
      <c r="Q39" s="129">
        <v>0</v>
      </c>
      <c r="R39" s="129">
        <v>8.8175675675675684</v>
      </c>
      <c r="S39" s="129">
        <v>10.054054054054054</v>
      </c>
      <c r="T39" s="129">
        <v>13.722972972972974</v>
      </c>
      <c r="U39" s="129">
        <v>315.64527027028095</v>
      </c>
      <c r="V39" s="129">
        <v>191.7702702702702</v>
      </c>
      <c r="W39" s="129">
        <v>544</v>
      </c>
      <c r="X39" s="128" t="s">
        <v>644</v>
      </c>
      <c r="Y39" s="130">
        <v>45008</v>
      </c>
      <c r="Z39" s="130" t="s">
        <v>645</v>
      </c>
      <c r="AA39" s="130" t="s">
        <v>243</v>
      </c>
      <c r="AB39" s="131" t="s">
        <v>646</v>
      </c>
      <c r="AC39" s="131" t="s">
        <v>147</v>
      </c>
      <c r="AD39" s="133" t="s">
        <v>693</v>
      </c>
      <c r="AE39" s="131" t="s">
        <v>646</v>
      </c>
      <c r="AF39" s="131" t="s">
        <v>147</v>
      </c>
      <c r="AG39" s="133">
        <v>44405</v>
      </c>
    </row>
    <row r="40" spans="1:33" x14ac:dyDescent="0.35">
      <c r="A40" s="128" t="s">
        <v>247</v>
      </c>
      <c r="B40" s="128" t="s">
        <v>248</v>
      </c>
      <c r="C40" s="128" t="s">
        <v>249</v>
      </c>
      <c r="D40" s="128" t="s">
        <v>250</v>
      </c>
      <c r="E40" s="128">
        <v>14020</v>
      </c>
      <c r="F40" s="128" t="s">
        <v>251</v>
      </c>
      <c r="G40" s="128" t="s">
        <v>188</v>
      </c>
      <c r="H40" s="128" t="s">
        <v>144</v>
      </c>
      <c r="I40" s="129">
        <v>71.402010050251306</v>
      </c>
      <c r="J40" s="129">
        <v>67.621621621621628</v>
      </c>
      <c r="K40" s="129">
        <v>22.304054054054063</v>
      </c>
      <c r="L40" s="129">
        <v>88.557432432432506</v>
      </c>
      <c r="M40" s="129">
        <v>143.14189189189162</v>
      </c>
      <c r="N40" s="129">
        <v>215.39189189189165</v>
      </c>
      <c r="O40" s="129">
        <v>106.22972972972954</v>
      </c>
      <c r="P40" s="129">
        <v>3.3783783783783786E-3</v>
      </c>
      <c r="Q40" s="129">
        <v>0</v>
      </c>
      <c r="R40" s="129">
        <v>115.17905405405403</v>
      </c>
      <c r="S40" s="129">
        <v>12.540540540540537</v>
      </c>
      <c r="T40" s="129">
        <v>11.550675675675677</v>
      </c>
      <c r="U40" s="129">
        <v>182.35472972972906</v>
      </c>
      <c r="V40" s="129">
        <v>261.73986486486359</v>
      </c>
      <c r="W40" s="129">
        <v>400</v>
      </c>
      <c r="X40" s="128" t="s">
        <v>644</v>
      </c>
      <c r="Y40" s="130">
        <v>44967</v>
      </c>
      <c r="Z40" s="130" t="s">
        <v>645</v>
      </c>
      <c r="AA40" s="130" t="s">
        <v>458</v>
      </c>
      <c r="AB40" s="131" t="s">
        <v>646</v>
      </c>
      <c r="AC40" s="131" t="s">
        <v>147</v>
      </c>
      <c r="AD40" s="133" t="s">
        <v>670</v>
      </c>
      <c r="AE40" s="131" t="s">
        <v>646</v>
      </c>
      <c r="AF40" s="131" t="s">
        <v>147</v>
      </c>
      <c r="AG40" s="133">
        <v>44434</v>
      </c>
    </row>
    <row r="41" spans="1:33" x14ac:dyDescent="0.35">
      <c r="A41" s="128" t="s">
        <v>13</v>
      </c>
      <c r="B41" s="128" t="s">
        <v>253</v>
      </c>
      <c r="C41" s="128" t="s">
        <v>254</v>
      </c>
      <c r="D41" s="128" t="s">
        <v>155</v>
      </c>
      <c r="E41" s="128">
        <v>78046</v>
      </c>
      <c r="F41" s="128" t="s">
        <v>666</v>
      </c>
      <c r="G41" s="128" t="s">
        <v>179</v>
      </c>
      <c r="H41" s="128" t="s">
        <v>4</v>
      </c>
      <c r="I41" s="129">
        <v>35.529319781079003</v>
      </c>
      <c r="J41" s="129">
        <v>262.45270270270129</v>
      </c>
      <c r="K41" s="129">
        <v>6.6756756756756737</v>
      </c>
      <c r="L41" s="129">
        <v>10.351351351351353</v>
      </c>
      <c r="M41" s="129">
        <v>39.979729729729719</v>
      </c>
      <c r="N41" s="129">
        <v>32.837837837837867</v>
      </c>
      <c r="O41" s="129">
        <v>286.62162162162065</v>
      </c>
      <c r="P41" s="129">
        <v>0</v>
      </c>
      <c r="Q41" s="129">
        <v>0</v>
      </c>
      <c r="R41" s="129">
        <v>9.7499999999999982</v>
      </c>
      <c r="S41" s="129">
        <v>4.5777027027027026</v>
      </c>
      <c r="T41" s="129">
        <v>7.2331081081081079</v>
      </c>
      <c r="U41" s="129">
        <v>297.89864864864757</v>
      </c>
      <c r="V41" s="129">
        <v>213.04054054053992</v>
      </c>
      <c r="W41" s="129">
        <v>275</v>
      </c>
      <c r="X41" s="128" t="s">
        <v>644</v>
      </c>
      <c r="Y41" s="130">
        <v>44967</v>
      </c>
      <c r="Z41" s="130" t="s">
        <v>206</v>
      </c>
      <c r="AA41" s="130" t="s">
        <v>243</v>
      </c>
      <c r="AB41" s="131" t="s">
        <v>206</v>
      </c>
      <c r="AC41" s="131" t="s">
        <v>147</v>
      </c>
      <c r="AD41" s="133" t="s">
        <v>694</v>
      </c>
      <c r="AE41" s="131" t="s">
        <v>206</v>
      </c>
      <c r="AF41" s="131" t="s">
        <v>147</v>
      </c>
      <c r="AG41" s="133">
        <v>44265</v>
      </c>
    </row>
    <row r="42" spans="1:33" x14ac:dyDescent="0.35">
      <c r="A42" s="128" t="s">
        <v>255</v>
      </c>
      <c r="B42" s="128" t="s">
        <v>256</v>
      </c>
      <c r="C42" s="128" t="s">
        <v>257</v>
      </c>
      <c r="D42" s="128" t="s">
        <v>162</v>
      </c>
      <c r="E42" s="128">
        <v>71334</v>
      </c>
      <c r="F42" s="128" t="s">
        <v>163</v>
      </c>
      <c r="G42" s="128" t="s">
        <v>143</v>
      </c>
      <c r="H42" s="128" t="s">
        <v>4</v>
      </c>
      <c r="I42" s="129">
        <v>54.8165714285714</v>
      </c>
      <c r="J42" s="129">
        <v>283.16891891891896</v>
      </c>
      <c r="K42" s="129">
        <v>11.641891891891889</v>
      </c>
      <c r="L42" s="129">
        <v>0.83445945945945943</v>
      </c>
      <c r="M42" s="129">
        <v>0.39527027027027023</v>
      </c>
      <c r="N42" s="129">
        <v>9.4054054054054053</v>
      </c>
      <c r="O42" s="129">
        <v>286.62500000000028</v>
      </c>
      <c r="P42" s="129">
        <v>0</v>
      </c>
      <c r="Q42" s="129">
        <v>1.0135135135135136E-2</v>
      </c>
      <c r="R42" s="129">
        <v>3.8986486486486482</v>
      </c>
      <c r="S42" s="129">
        <v>1.0608108108108107</v>
      </c>
      <c r="T42" s="129">
        <v>2.7398648648648649</v>
      </c>
      <c r="U42" s="129">
        <v>288.34121621621654</v>
      </c>
      <c r="V42" s="129">
        <v>226.91891891891837</v>
      </c>
      <c r="W42" s="129">
        <v>361</v>
      </c>
      <c r="X42" s="128" t="s">
        <v>644</v>
      </c>
      <c r="Y42" s="130">
        <v>45110</v>
      </c>
      <c r="Z42" s="130" t="s">
        <v>645</v>
      </c>
      <c r="AA42" s="130" t="s">
        <v>165</v>
      </c>
      <c r="AB42" s="131" t="s">
        <v>646</v>
      </c>
      <c r="AC42" s="131" t="s">
        <v>147</v>
      </c>
      <c r="AD42" s="133" t="s">
        <v>695</v>
      </c>
      <c r="AE42" s="131" t="s">
        <v>646</v>
      </c>
      <c r="AF42" s="131" t="s">
        <v>147</v>
      </c>
      <c r="AG42" s="133">
        <v>44427</v>
      </c>
    </row>
    <row r="43" spans="1:33" x14ac:dyDescent="0.35">
      <c r="A43" s="128" t="s">
        <v>263</v>
      </c>
      <c r="B43" s="128" t="s">
        <v>264</v>
      </c>
      <c r="C43" s="128" t="s">
        <v>265</v>
      </c>
      <c r="D43" s="128" t="s">
        <v>166</v>
      </c>
      <c r="E43" s="128">
        <v>85132</v>
      </c>
      <c r="F43" s="128" t="s">
        <v>167</v>
      </c>
      <c r="G43" s="128" t="s">
        <v>188</v>
      </c>
      <c r="H43" s="128" t="s">
        <v>4</v>
      </c>
      <c r="I43" s="129">
        <v>6.1493763611166097</v>
      </c>
      <c r="J43" s="129">
        <v>180.02027027026804</v>
      </c>
      <c r="K43" s="129">
        <v>29.8783783783785</v>
      </c>
      <c r="L43" s="129">
        <v>3.0067567567567588</v>
      </c>
      <c r="M43" s="129">
        <v>1.9087837837837751</v>
      </c>
      <c r="N43" s="129">
        <v>29.817567567567856</v>
      </c>
      <c r="O43" s="129">
        <v>184.90878378378116</v>
      </c>
      <c r="P43" s="129">
        <v>2.0270270270270271E-2</v>
      </c>
      <c r="Q43" s="129">
        <v>6.7567567567567571E-2</v>
      </c>
      <c r="R43" s="129">
        <v>3.2297297297297245</v>
      </c>
      <c r="S43" s="129">
        <v>4.0506756756756772</v>
      </c>
      <c r="T43" s="129">
        <v>8.503378378378363</v>
      </c>
      <c r="U43" s="129">
        <v>199.03040540540408</v>
      </c>
      <c r="V43" s="129">
        <v>96.854729729728135</v>
      </c>
      <c r="W43" s="129">
        <v>392</v>
      </c>
      <c r="X43" s="128" t="s">
        <v>644</v>
      </c>
      <c r="Y43" s="130">
        <v>45020</v>
      </c>
      <c r="Z43" s="130" t="s">
        <v>645</v>
      </c>
      <c r="AA43" s="130" t="s">
        <v>243</v>
      </c>
      <c r="AB43" s="131" t="s">
        <v>646</v>
      </c>
      <c r="AC43" s="131" t="s">
        <v>147</v>
      </c>
      <c r="AD43" s="133" t="s">
        <v>696</v>
      </c>
      <c r="AE43" s="131" t="s">
        <v>646</v>
      </c>
      <c r="AF43" s="131" t="s">
        <v>147</v>
      </c>
      <c r="AG43" s="133">
        <v>44294</v>
      </c>
    </row>
    <row r="44" spans="1:33" x14ac:dyDescent="0.35">
      <c r="A44" s="128" t="s">
        <v>8</v>
      </c>
      <c r="B44" s="128" t="s">
        <v>285</v>
      </c>
      <c r="C44" s="128" t="s">
        <v>27</v>
      </c>
      <c r="D44" s="128" t="s">
        <v>162</v>
      </c>
      <c r="E44" s="128">
        <v>71303</v>
      </c>
      <c r="F44" s="128" t="s">
        <v>163</v>
      </c>
      <c r="G44" s="128" t="s">
        <v>286</v>
      </c>
      <c r="H44" s="128" t="s">
        <v>4</v>
      </c>
      <c r="I44" s="129">
        <v>3.5413159454653198</v>
      </c>
      <c r="J44" s="129">
        <v>96.11148648648313</v>
      </c>
      <c r="K44" s="129">
        <v>22.956081081081408</v>
      </c>
      <c r="L44" s="129">
        <v>43.648648648650259</v>
      </c>
      <c r="M44" s="129">
        <v>41.155405405406938</v>
      </c>
      <c r="N44" s="129">
        <v>97.256756756753248</v>
      </c>
      <c r="O44" s="129">
        <v>106.57432432431932</v>
      </c>
      <c r="P44" s="129">
        <v>6.7567567567567571E-3</v>
      </c>
      <c r="Q44" s="129">
        <v>3.3783783783783786E-2</v>
      </c>
      <c r="R44" s="129">
        <v>42.22297297297483</v>
      </c>
      <c r="S44" s="129">
        <v>17.273648648648741</v>
      </c>
      <c r="T44" s="129">
        <v>17.942567567567654</v>
      </c>
      <c r="U44" s="129">
        <v>126.43243243242335</v>
      </c>
      <c r="V44" s="129">
        <v>200.93243243241727</v>
      </c>
      <c r="W44" s="129"/>
      <c r="X44" s="128" t="s">
        <v>165</v>
      </c>
      <c r="Y44" s="130" t="s">
        <v>697</v>
      </c>
      <c r="Z44" s="130" t="s">
        <v>697</v>
      </c>
      <c r="AA44" s="130" t="s">
        <v>697</v>
      </c>
      <c r="AB44" s="131" t="s">
        <v>165</v>
      </c>
      <c r="AC44" s="131" t="s">
        <v>165</v>
      </c>
      <c r="AD44" s="131" t="s">
        <v>165</v>
      </c>
      <c r="AE44" s="131" t="s">
        <v>165</v>
      </c>
      <c r="AF44" s="131" t="s">
        <v>165</v>
      </c>
      <c r="AG44" s="131" t="s">
        <v>165</v>
      </c>
    </row>
    <row r="45" spans="1:33" ht="17.149999999999999" customHeight="1" x14ac:dyDescent="0.35">
      <c r="A45" s="128" t="s">
        <v>14</v>
      </c>
      <c r="B45" s="128" t="s">
        <v>295</v>
      </c>
      <c r="C45" s="128" t="s">
        <v>254</v>
      </c>
      <c r="D45" s="128" t="s">
        <v>155</v>
      </c>
      <c r="E45" s="128">
        <v>78041</v>
      </c>
      <c r="F45" s="128" t="s">
        <v>666</v>
      </c>
      <c r="G45" s="128" t="s">
        <v>143</v>
      </c>
      <c r="H45" s="128" t="s">
        <v>144</v>
      </c>
      <c r="I45" s="129">
        <v>31.960843373494001</v>
      </c>
      <c r="J45" s="129">
        <v>148.98310810810818</v>
      </c>
      <c r="K45" s="129">
        <v>5.7094594594594588</v>
      </c>
      <c r="L45" s="129">
        <v>10.55405405405406</v>
      </c>
      <c r="M45" s="129">
        <v>29.388513513513516</v>
      </c>
      <c r="N45" s="129">
        <v>8.9054054054054053</v>
      </c>
      <c r="O45" s="129">
        <v>62.749999999999872</v>
      </c>
      <c r="P45" s="129">
        <v>14.935810810810814</v>
      </c>
      <c r="Q45" s="129">
        <v>108.04391891891889</v>
      </c>
      <c r="R45" s="129">
        <v>8.611486486486486</v>
      </c>
      <c r="S45" s="129">
        <v>5.1216216216216202</v>
      </c>
      <c r="T45" s="129">
        <v>5.084459459459457</v>
      </c>
      <c r="U45" s="129">
        <v>175.81756756756769</v>
      </c>
      <c r="V45" s="129">
        <v>107.42567567567569</v>
      </c>
      <c r="W45" s="129"/>
      <c r="X45" s="128" t="s">
        <v>644</v>
      </c>
      <c r="Y45" s="130">
        <v>45064</v>
      </c>
      <c r="Z45" s="130" t="s">
        <v>675</v>
      </c>
      <c r="AA45" s="130" t="s">
        <v>243</v>
      </c>
      <c r="AB45" s="131" t="s">
        <v>675</v>
      </c>
      <c r="AC45" s="131" t="s">
        <v>252</v>
      </c>
      <c r="AD45" s="133" t="s">
        <v>698</v>
      </c>
      <c r="AE45" s="131" t="s">
        <v>675</v>
      </c>
      <c r="AF45" s="131" t="s">
        <v>252</v>
      </c>
      <c r="AG45" s="133">
        <v>44343</v>
      </c>
    </row>
    <row r="46" spans="1:33" x14ac:dyDescent="0.35">
      <c r="A46" s="128" t="s">
        <v>282</v>
      </c>
      <c r="B46" s="128" t="s">
        <v>283</v>
      </c>
      <c r="C46" s="128" t="s">
        <v>284</v>
      </c>
      <c r="D46" s="128" t="s">
        <v>192</v>
      </c>
      <c r="E46" s="128">
        <v>87016</v>
      </c>
      <c r="F46" s="128" t="s">
        <v>193</v>
      </c>
      <c r="G46" s="128" t="s">
        <v>164</v>
      </c>
      <c r="H46" s="128" t="s">
        <v>4</v>
      </c>
      <c r="I46" s="129">
        <v>27.1285160038797</v>
      </c>
      <c r="J46" s="129">
        <v>175.97972972972948</v>
      </c>
      <c r="K46" s="129">
        <v>16.722972972972975</v>
      </c>
      <c r="L46" s="129">
        <v>7.0945945945945943E-2</v>
      </c>
      <c r="M46" s="129">
        <v>0.10810810810810811</v>
      </c>
      <c r="N46" s="129">
        <v>0.37500000000000017</v>
      </c>
      <c r="O46" s="129">
        <v>192.50675675675632</v>
      </c>
      <c r="P46" s="129">
        <v>0</v>
      </c>
      <c r="Q46" s="129">
        <v>0</v>
      </c>
      <c r="R46" s="129">
        <v>2.364864864864865E-2</v>
      </c>
      <c r="S46" s="129">
        <v>7.4324324324324315E-2</v>
      </c>
      <c r="T46" s="129">
        <v>1.0135135135135136E-2</v>
      </c>
      <c r="U46" s="129">
        <v>192.77364864864825</v>
      </c>
      <c r="V46" s="129">
        <v>117.73986486486493</v>
      </c>
      <c r="W46" s="129">
        <v>505</v>
      </c>
      <c r="X46" s="128" t="s">
        <v>644</v>
      </c>
      <c r="Y46" s="130">
        <v>45105</v>
      </c>
      <c r="Z46" s="130" t="s">
        <v>699</v>
      </c>
      <c r="AA46" s="130" t="s">
        <v>165</v>
      </c>
      <c r="AB46" s="131" t="s">
        <v>646</v>
      </c>
      <c r="AC46" s="134" t="s">
        <v>147</v>
      </c>
      <c r="AD46" s="133" t="s">
        <v>700</v>
      </c>
      <c r="AE46" s="131" t="s">
        <v>646</v>
      </c>
      <c r="AF46" s="131" t="s">
        <v>147</v>
      </c>
      <c r="AG46" s="133">
        <v>44651</v>
      </c>
    </row>
    <row r="47" spans="1:33" x14ac:dyDescent="0.35">
      <c r="A47" s="128" t="s">
        <v>287</v>
      </c>
      <c r="B47" s="128" t="s">
        <v>288</v>
      </c>
      <c r="C47" s="128" t="s">
        <v>289</v>
      </c>
      <c r="D47" s="128" t="s">
        <v>229</v>
      </c>
      <c r="E47" s="128">
        <v>22427</v>
      </c>
      <c r="F47" s="128" t="s">
        <v>230</v>
      </c>
      <c r="G47" s="128" t="s">
        <v>143</v>
      </c>
      <c r="H47" s="128" t="s">
        <v>144</v>
      </c>
      <c r="I47" s="129">
        <v>47.206684256816203</v>
      </c>
      <c r="J47" s="129">
        <v>38.043918918918948</v>
      </c>
      <c r="K47" s="129">
        <v>33.081081081081102</v>
      </c>
      <c r="L47" s="129">
        <v>54.243243243243278</v>
      </c>
      <c r="M47" s="129">
        <v>65.027027027027032</v>
      </c>
      <c r="N47" s="129">
        <v>139.86486486486484</v>
      </c>
      <c r="O47" s="129">
        <v>50.500000000000014</v>
      </c>
      <c r="P47" s="129">
        <v>0</v>
      </c>
      <c r="Q47" s="129">
        <v>3.0405405405405407E-2</v>
      </c>
      <c r="R47" s="129">
        <v>29.652027027027021</v>
      </c>
      <c r="S47" s="129">
        <v>17.003378378378379</v>
      </c>
      <c r="T47" s="129">
        <v>13.466216216216218</v>
      </c>
      <c r="U47" s="129">
        <v>130.27364864864862</v>
      </c>
      <c r="V47" s="129">
        <v>128.8547297297296</v>
      </c>
      <c r="W47" s="129">
        <v>224</v>
      </c>
      <c r="X47" s="128" t="s">
        <v>644</v>
      </c>
      <c r="Y47" s="130">
        <v>44967</v>
      </c>
      <c r="Z47" s="130" t="s">
        <v>645</v>
      </c>
      <c r="AA47" s="130" t="s">
        <v>243</v>
      </c>
      <c r="AB47" s="131" t="s">
        <v>646</v>
      </c>
      <c r="AC47" s="131" t="s">
        <v>147</v>
      </c>
      <c r="AD47" s="133" t="s">
        <v>701</v>
      </c>
      <c r="AE47" s="131" t="s">
        <v>646</v>
      </c>
      <c r="AF47" s="131" t="s">
        <v>147</v>
      </c>
      <c r="AG47" s="133">
        <v>44314</v>
      </c>
    </row>
    <row r="48" spans="1:33" x14ac:dyDescent="0.35">
      <c r="A48" s="128" t="s">
        <v>22</v>
      </c>
      <c r="B48" s="128" t="s">
        <v>335</v>
      </c>
      <c r="C48" s="128" t="s">
        <v>254</v>
      </c>
      <c r="D48" s="128" t="s">
        <v>155</v>
      </c>
      <c r="E48" s="128">
        <v>78046</v>
      </c>
      <c r="F48" s="128" t="s">
        <v>666</v>
      </c>
      <c r="G48" s="128" t="s">
        <v>143</v>
      </c>
      <c r="H48" s="128" t="s">
        <v>144</v>
      </c>
      <c r="I48" s="129">
        <v>38.870172555464301</v>
      </c>
      <c r="J48" s="129">
        <v>32.293918918918962</v>
      </c>
      <c r="K48" s="129">
        <v>4.118243243243243</v>
      </c>
      <c r="L48" s="129">
        <v>34.162162162162197</v>
      </c>
      <c r="M48" s="129">
        <v>113.67229729729731</v>
      </c>
      <c r="N48" s="129">
        <v>54.65202702702706</v>
      </c>
      <c r="O48" s="129">
        <v>103.64864864864877</v>
      </c>
      <c r="P48" s="129">
        <v>10.111486486486482</v>
      </c>
      <c r="Q48" s="129">
        <v>15.834459459459454</v>
      </c>
      <c r="R48" s="129">
        <v>17.88513513513514</v>
      </c>
      <c r="S48" s="129">
        <v>7.1114864864864851</v>
      </c>
      <c r="T48" s="129">
        <v>6.0945945945945956</v>
      </c>
      <c r="U48" s="129">
        <v>153.15540540540511</v>
      </c>
      <c r="V48" s="129">
        <v>125.37837837837817</v>
      </c>
      <c r="W48" s="129"/>
      <c r="X48" s="128" t="s">
        <v>644</v>
      </c>
      <c r="Y48" s="130">
        <v>45009</v>
      </c>
      <c r="Z48" s="130" t="s">
        <v>645</v>
      </c>
      <c r="AA48" s="130" t="s">
        <v>243</v>
      </c>
      <c r="AB48" s="131" t="s">
        <v>646</v>
      </c>
      <c r="AC48" s="131" t="s">
        <v>147</v>
      </c>
      <c r="AD48" s="133" t="s">
        <v>658</v>
      </c>
      <c r="AE48" s="131" t="s">
        <v>646</v>
      </c>
      <c r="AF48" s="131" t="s">
        <v>147</v>
      </c>
      <c r="AG48" s="133">
        <v>44230</v>
      </c>
    </row>
    <row r="49" spans="1:33" x14ac:dyDescent="0.35">
      <c r="A49" s="128" t="s">
        <v>290</v>
      </c>
      <c r="B49" s="128" t="s">
        <v>291</v>
      </c>
      <c r="C49" s="128" t="s">
        <v>292</v>
      </c>
      <c r="D49" s="128" t="s">
        <v>234</v>
      </c>
      <c r="E49" s="128">
        <v>32063</v>
      </c>
      <c r="F49" s="128" t="s">
        <v>26</v>
      </c>
      <c r="G49" s="128" t="s">
        <v>164</v>
      </c>
      <c r="H49" s="128" t="s">
        <v>144</v>
      </c>
      <c r="I49" s="129">
        <v>49.234476367006501</v>
      </c>
      <c r="J49" s="129">
        <v>15.912162162162183</v>
      </c>
      <c r="K49" s="129">
        <v>28.320945945945958</v>
      </c>
      <c r="L49" s="129">
        <v>74.736486486486541</v>
      </c>
      <c r="M49" s="129">
        <v>62.587837837837824</v>
      </c>
      <c r="N49" s="129">
        <v>128.62837837837836</v>
      </c>
      <c r="O49" s="129">
        <v>35.378378378378422</v>
      </c>
      <c r="P49" s="129">
        <v>11.371621621621625</v>
      </c>
      <c r="Q49" s="129">
        <v>6.1790540540540526</v>
      </c>
      <c r="R49" s="129">
        <v>36.162162162162161</v>
      </c>
      <c r="S49" s="129">
        <v>15.101351351351356</v>
      </c>
      <c r="T49" s="129">
        <v>8.8243243243243228</v>
      </c>
      <c r="U49" s="129">
        <v>121.46959459459454</v>
      </c>
      <c r="V49" s="129">
        <v>150.41216216216216</v>
      </c>
      <c r="W49" s="129">
        <v>192</v>
      </c>
      <c r="X49" s="128" t="s">
        <v>644</v>
      </c>
      <c r="Y49" s="130">
        <v>45098</v>
      </c>
      <c r="Z49" s="130" t="s">
        <v>675</v>
      </c>
      <c r="AA49" s="130" t="s">
        <v>165</v>
      </c>
      <c r="AB49" s="131" t="s">
        <v>675</v>
      </c>
      <c r="AC49" s="131" t="s">
        <v>252</v>
      </c>
      <c r="AD49" s="133" t="s">
        <v>648</v>
      </c>
      <c r="AE49" s="131" t="s">
        <v>675</v>
      </c>
      <c r="AF49" s="131" t="s">
        <v>252</v>
      </c>
      <c r="AG49" s="133">
        <v>44336</v>
      </c>
    </row>
    <row r="50" spans="1:33" x14ac:dyDescent="0.35">
      <c r="A50" s="128" t="s">
        <v>702</v>
      </c>
      <c r="B50" s="128" t="s">
        <v>703</v>
      </c>
      <c r="C50" s="128" t="s">
        <v>140</v>
      </c>
      <c r="D50" s="128" t="s">
        <v>141</v>
      </c>
      <c r="E50" s="128">
        <v>92301</v>
      </c>
      <c r="F50" s="128" t="s">
        <v>142</v>
      </c>
      <c r="G50" s="128" t="s">
        <v>157</v>
      </c>
      <c r="H50" s="128" t="s">
        <v>144</v>
      </c>
      <c r="I50" s="129">
        <v>32.293971410814201</v>
      </c>
      <c r="J50" s="129">
        <v>45.334459459459623</v>
      </c>
      <c r="K50" s="129">
        <v>6.6486486486486491</v>
      </c>
      <c r="L50" s="129">
        <v>42.861486486486498</v>
      </c>
      <c r="M50" s="129">
        <v>76.212837837837867</v>
      </c>
      <c r="N50" s="129">
        <v>121.78040540540543</v>
      </c>
      <c r="O50" s="129">
        <v>48.851351351351489</v>
      </c>
      <c r="P50" s="129">
        <v>0.42567567567567566</v>
      </c>
      <c r="Q50" s="129">
        <v>0</v>
      </c>
      <c r="R50" s="129">
        <v>45.905405405405446</v>
      </c>
      <c r="S50" s="129">
        <v>8.0743243243243246</v>
      </c>
      <c r="T50" s="129">
        <v>1.5371621621621625</v>
      </c>
      <c r="U50" s="129">
        <v>115.54054054054065</v>
      </c>
      <c r="V50" s="129">
        <v>117.32770270270267</v>
      </c>
      <c r="W50" s="129">
        <v>480</v>
      </c>
      <c r="X50" s="128" t="s">
        <v>644</v>
      </c>
      <c r="Y50" s="130">
        <v>45048</v>
      </c>
      <c r="Z50" s="130" t="s">
        <v>645</v>
      </c>
      <c r="AA50" s="130" t="s">
        <v>243</v>
      </c>
      <c r="AB50" s="131" t="s">
        <v>646</v>
      </c>
      <c r="AC50" s="131" t="s">
        <v>147</v>
      </c>
      <c r="AD50" s="132" t="s">
        <v>704</v>
      </c>
      <c r="AE50" s="131" t="s">
        <v>646</v>
      </c>
      <c r="AF50" s="131" t="s">
        <v>147</v>
      </c>
      <c r="AG50" s="133">
        <v>44279</v>
      </c>
    </row>
    <row r="51" spans="1:33" x14ac:dyDescent="0.35">
      <c r="A51" s="128" t="s">
        <v>296</v>
      </c>
      <c r="B51" s="128" t="s">
        <v>297</v>
      </c>
      <c r="C51" s="128" t="s">
        <v>19</v>
      </c>
      <c r="D51" s="128" t="s">
        <v>224</v>
      </c>
      <c r="E51" s="128">
        <v>7201</v>
      </c>
      <c r="F51" s="128" t="s">
        <v>225</v>
      </c>
      <c r="G51" s="128" t="s">
        <v>157</v>
      </c>
      <c r="H51" s="128" t="s">
        <v>144</v>
      </c>
      <c r="I51" s="129">
        <v>16.3023067583974</v>
      </c>
      <c r="J51" s="129">
        <v>81.077702702702723</v>
      </c>
      <c r="K51" s="129">
        <v>67.67905405405412</v>
      </c>
      <c r="L51" s="129">
        <v>6.3749999999999822</v>
      </c>
      <c r="M51" s="129">
        <v>3.145270270270264</v>
      </c>
      <c r="N51" s="129">
        <v>30.442567567567828</v>
      </c>
      <c r="O51" s="129">
        <v>110.58783783783747</v>
      </c>
      <c r="P51" s="129">
        <v>3.8851351351351346</v>
      </c>
      <c r="Q51" s="129">
        <v>13.361486486486488</v>
      </c>
      <c r="R51" s="129">
        <v>7.0608108108108079</v>
      </c>
      <c r="S51" s="129">
        <v>5.8310810810810798</v>
      </c>
      <c r="T51" s="129">
        <v>11.277027027027026</v>
      </c>
      <c r="U51" s="129">
        <v>134.1081081081075</v>
      </c>
      <c r="V51" s="129">
        <v>95.65540540540529</v>
      </c>
      <c r="W51" s="129">
        <v>285</v>
      </c>
      <c r="X51" s="128" t="s">
        <v>644</v>
      </c>
      <c r="Y51" s="130">
        <v>45106</v>
      </c>
      <c r="Z51" s="130" t="s">
        <v>645</v>
      </c>
      <c r="AA51" s="130" t="s">
        <v>165</v>
      </c>
      <c r="AB51" s="131" t="s">
        <v>646</v>
      </c>
      <c r="AC51" s="131" t="s">
        <v>147</v>
      </c>
      <c r="AD51" s="133" t="s">
        <v>655</v>
      </c>
      <c r="AE51" s="131" t="s">
        <v>146</v>
      </c>
      <c r="AF51" s="131" t="s">
        <v>147</v>
      </c>
      <c r="AG51" s="133">
        <v>44091</v>
      </c>
    </row>
    <row r="52" spans="1:33" x14ac:dyDescent="0.35">
      <c r="A52" s="128" t="s">
        <v>705</v>
      </c>
      <c r="B52" s="128" t="s">
        <v>706</v>
      </c>
      <c r="C52" s="128" t="s">
        <v>707</v>
      </c>
      <c r="D52" s="128" t="s">
        <v>141</v>
      </c>
      <c r="E52" s="128">
        <v>93250</v>
      </c>
      <c r="F52" s="128" t="s">
        <v>268</v>
      </c>
      <c r="G52" s="128" t="s">
        <v>157</v>
      </c>
      <c r="H52" s="128" t="s">
        <v>144</v>
      </c>
      <c r="I52" s="129">
        <v>87.309050772626904</v>
      </c>
      <c r="J52" s="129">
        <v>0.11148648648648649</v>
      </c>
      <c r="K52" s="129">
        <v>1.1283783783783785</v>
      </c>
      <c r="L52" s="129">
        <v>41.293918918918941</v>
      </c>
      <c r="M52" s="129">
        <v>109.88175675675677</v>
      </c>
      <c r="N52" s="129">
        <v>149.41554054054043</v>
      </c>
      <c r="O52" s="129">
        <v>3</v>
      </c>
      <c r="P52" s="129">
        <v>0</v>
      </c>
      <c r="Q52" s="129">
        <v>0</v>
      </c>
      <c r="R52" s="129">
        <v>80.347972972973025</v>
      </c>
      <c r="S52" s="129">
        <v>3.2162162162162158</v>
      </c>
      <c r="T52" s="129">
        <v>1.3277027027027026</v>
      </c>
      <c r="U52" s="129">
        <v>67.523648648648603</v>
      </c>
      <c r="V52" s="129">
        <v>125.60472972972956</v>
      </c>
      <c r="W52" s="129">
        <v>560</v>
      </c>
      <c r="X52" s="128" t="s">
        <v>644</v>
      </c>
      <c r="Y52" s="130">
        <v>45007</v>
      </c>
      <c r="Z52" s="130" t="s">
        <v>645</v>
      </c>
      <c r="AA52" s="130" t="s">
        <v>243</v>
      </c>
      <c r="AB52" s="131" t="s">
        <v>646</v>
      </c>
      <c r="AC52" s="131" t="s">
        <v>147</v>
      </c>
      <c r="AD52" s="133" t="s">
        <v>684</v>
      </c>
      <c r="AE52" s="131" t="s">
        <v>646</v>
      </c>
      <c r="AF52" s="131" t="s">
        <v>147</v>
      </c>
      <c r="AG52" s="133">
        <v>44272</v>
      </c>
    </row>
    <row r="53" spans="1:33" x14ac:dyDescent="0.35">
      <c r="A53" s="128" t="s">
        <v>261</v>
      </c>
      <c r="B53" s="128" t="s">
        <v>262</v>
      </c>
      <c r="C53" s="128" t="s">
        <v>33</v>
      </c>
      <c r="D53" s="128" t="s">
        <v>155</v>
      </c>
      <c r="E53" s="128">
        <v>76837</v>
      </c>
      <c r="F53" s="128" t="s">
        <v>223</v>
      </c>
      <c r="G53" s="128" t="s">
        <v>205</v>
      </c>
      <c r="H53" s="128" t="s">
        <v>4</v>
      </c>
      <c r="I53" s="129">
        <v>31.690706319702599</v>
      </c>
      <c r="J53" s="129">
        <v>114.65202702702722</v>
      </c>
      <c r="K53" s="129">
        <v>17.797297297297305</v>
      </c>
      <c r="L53" s="129">
        <v>2.324324324324325</v>
      </c>
      <c r="M53" s="129">
        <v>0.94932432432432445</v>
      </c>
      <c r="N53" s="129">
        <v>8.375</v>
      </c>
      <c r="O53" s="129">
        <v>127.34797297297304</v>
      </c>
      <c r="P53" s="129">
        <v>0</v>
      </c>
      <c r="Q53" s="129">
        <v>0</v>
      </c>
      <c r="R53" s="129">
        <v>0.93243243243243268</v>
      </c>
      <c r="S53" s="129">
        <v>1.7499999999999993</v>
      </c>
      <c r="T53" s="129">
        <v>1.8175675675675675</v>
      </c>
      <c r="U53" s="129">
        <v>131.22297297297237</v>
      </c>
      <c r="V53" s="129">
        <v>79.486486486487095</v>
      </c>
      <c r="W53" s="129"/>
      <c r="X53" s="128" t="s">
        <v>644</v>
      </c>
      <c r="Y53" s="130">
        <v>45078</v>
      </c>
      <c r="Z53" s="130" t="s">
        <v>708</v>
      </c>
      <c r="AA53" s="130" t="s">
        <v>243</v>
      </c>
      <c r="AB53" s="131" t="s">
        <v>242</v>
      </c>
      <c r="AC53" s="131" t="s">
        <v>252</v>
      </c>
      <c r="AD53" s="133" t="s">
        <v>656</v>
      </c>
      <c r="AE53" s="131" t="s">
        <v>242</v>
      </c>
      <c r="AF53" s="131" t="s">
        <v>252</v>
      </c>
      <c r="AG53" s="133">
        <v>44168</v>
      </c>
    </row>
    <row r="54" spans="1:33" x14ac:dyDescent="0.35">
      <c r="A54" s="128" t="s">
        <v>293</v>
      </c>
      <c r="B54" s="128" t="s">
        <v>294</v>
      </c>
      <c r="C54" s="128" t="s">
        <v>239</v>
      </c>
      <c r="D54" s="128" t="s">
        <v>151</v>
      </c>
      <c r="E54" s="128">
        <v>31537</v>
      </c>
      <c r="F54" s="128" t="s">
        <v>152</v>
      </c>
      <c r="G54" s="128" t="s">
        <v>143</v>
      </c>
      <c r="H54" s="128" t="s">
        <v>4</v>
      </c>
      <c r="I54" s="129">
        <v>24.890426758938901</v>
      </c>
      <c r="J54" s="129">
        <v>71.756756756756999</v>
      </c>
      <c r="K54" s="129">
        <v>13.506756756756765</v>
      </c>
      <c r="L54" s="129">
        <v>14.45945945945946</v>
      </c>
      <c r="M54" s="129">
        <v>35.67905405405407</v>
      </c>
      <c r="N54" s="129">
        <v>58.030405405405446</v>
      </c>
      <c r="O54" s="129">
        <v>77.371621621621728</v>
      </c>
      <c r="P54" s="129">
        <v>0</v>
      </c>
      <c r="Q54" s="129">
        <v>0</v>
      </c>
      <c r="R54" s="129">
        <v>12.543918918918919</v>
      </c>
      <c r="S54" s="129">
        <v>4.9831081081081088</v>
      </c>
      <c r="T54" s="129">
        <v>0.96283783783783783</v>
      </c>
      <c r="U54" s="129">
        <v>116.9121621621607</v>
      </c>
      <c r="V54" s="129">
        <v>87.820945945946036</v>
      </c>
      <c r="W54" s="129">
        <v>338</v>
      </c>
      <c r="X54" s="128" t="s">
        <v>145</v>
      </c>
      <c r="Y54" s="130" t="s">
        <v>697</v>
      </c>
      <c r="Z54" s="130" t="s">
        <v>697</v>
      </c>
      <c r="AA54" s="130" t="s">
        <v>697</v>
      </c>
      <c r="AB54" s="131" t="s">
        <v>646</v>
      </c>
      <c r="AC54" s="134" t="s">
        <v>147</v>
      </c>
      <c r="AD54" s="133" t="s">
        <v>693</v>
      </c>
      <c r="AE54" s="131" t="s">
        <v>646</v>
      </c>
      <c r="AF54" s="131" t="s">
        <v>147</v>
      </c>
      <c r="AG54" s="133">
        <v>44407</v>
      </c>
    </row>
    <row r="55" spans="1:33" x14ac:dyDescent="0.35">
      <c r="A55" s="128" t="s">
        <v>319</v>
      </c>
      <c r="B55" s="128" t="s">
        <v>320</v>
      </c>
      <c r="C55" s="128" t="s">
        <v>321</v>
      </c>
      <c r="D55" s="128" t="s">
        <v>322</v>
      </c>
      <c r="E55" s="128">
        <v>41005</v>
      </c>
      <c r="F55" s="128" t="s">
        <v>31</v>
      </c>
      <c r="G55" s="128" t="s">
        <v>205</v>
      </c>
      <c r="H55" s="128" t="s">
        <v>144</v>
      </c>
      <c r="I55" s="129">
        <v>30.478222996515701</v>
      </c>
      <c r="J55" s="129">
        <v>18.614864864864895</v>
      </c>
      <c r="K55" s="129">
        <v>20.131756756756747</v>
      </c>
      <c r="L55" s="129">
        <v>46.331081081081116</v>
      </c>
      <c r="M55" s="129">
        <v>42.51013513513513</v>
      </c>
      <c r="N55" s="129">
        <v>97.770270270270316</v>
      </c>
      <c r="O55" s="129">
        <v>25.996621621621632</v>
      </c>
      <c r="P55" s="129">
        <v>3.1655405405405403</v>
      </c>
      <c r="Q55" s="129">
        <v>0.65540540540540548</v>
      </c>
      <c r="R55" s="129">
        <v>28.64864864864866</v>
      </c>
      <c r="S55" s="129">
        <v>11.905405405405409</v>
      </c>
      <c r="T55" s="129">
        <v>7.5337837837837842</v>
      </c>
      <c r="U55" s="129">
        <v>79.499999999999915</v>
      </c>
      <c r="V55" s="129">
        <v>98.908783783783761</v>
      </c>
      <c r="W55" s="129"/>
      <c r="X55" s="128" t="s">
        <v>644</v>
      </c>
      <c r="Y55" s="130">
        <v>45120</v>
      </c>
      <c r="Z55" s="130" t="s">
        <v>708</v>
      </c>
      <c r="AA55" s="130" t="s">
        <v>165</v>
      </c>
      <c r="AB55" s="131" t="s">
        <v>242</v>
      </c>
      <c r="AC55" s="131" t="s">
        <v>252</v>
      </c>
      <c r="AD55" s="133" t="s">
        <v>662</v>
      </c>
      <c r="AE55" s="131" t="s">
        <v>242</v>
      </c>
      <c r="AF55" s="131" t="s">
        <v>252</v>
      </c>
      <c r="AG55" s="133">
        <v>44258</v>
      </c>
    </row>
    <row r="56" spans="1:33" x14ac:dyDescent="0.35">
      <c r="A56" s="128" t="s">
        <v>28</v>
      </c>
      <c r="B56" s="128" t="s">
        <v>306</v>
      </c>
      <c r="C56" s="128" t="s">
        <v>307</v>
      </c>
      <c r="D56" s="128" t="s">
        <v>301</v>
      </c>
      <c r="E56" s="128">
        <v>89060</v>
      </c>
      <c r="F56" s="128" t="s">
        <v>302</v>
      </c>
      <c r="G56" s="128" t="s">
        <v>205</v>
      </c>
      <c r="H56" s="128" t="s">
        <v>144</v>
      </c>
      <c r="I56" s="129">
        <v>26.441319107662501</v>
      </c>
      <c r="J56" s="129">
        <v>31.729729729729733</v>
      </c>
      <c r="K56" s="129">
        <v>25.324324324324348</v>
      </c>
      <c r="L56" s="129">
        <v>30.070945945945954</v>
      </c>
      <c r="M56" s="129">
        <v>30.114864864864874</v>
      </c>
      <c r="N56" s="129">
        <v>81.925675675675549</v>
      </c>
      <c r="O56" s="129">
        <v>35.31081081081075</v>
      </c>
      <c r="P56" s="129">
        <v>3.3783783783783786E-3</v>
      </c>
      <c r="Q56" s="129">
        <v>0</v>
      </c>
      <c r="R56" s="129">
        <v>28.537162162162165</v>
      </c>
      <c r="S56" s="129">
        <v>15.331081081081086</v>
      </c>
      <c r="T56" s="129">
        <v>11.246621621621625</v>
      </c>
      <c r="U56" s="129">
        <v>62.125000000000114</v>
      </c>
      <c r="V56" s="129">
        <v>91.722972972972684</v>
      </c>
      <c r="W56" s="129"/>
      <c r="X56" s="128" t="s">
        <v>644</v>
      </c>
      <c r="Y56" s="130">
        <v>45070</v>
      </c>
      <c r="Z56" s="130" t="s">
        <v>206</v>
      </c>
      <c r="AA56" s="130" t="s">
        <v>243</v>
      </c>
      <c r="AB56" s="131" t="s">
        <v>206</v>
      </c>
      <c r="AC56" s="131" t="s">
        <v>147</v>
      </c>
      <c r="AD56" s="133" t="s">
        <v>709</v>
      </c>
      <c r="AE56" s="131" t="s">
        <v>206</v>
      </c>
      <c r="AF56" s="131" t="s">
        <v>147</v>
      </c>
      <c r="AG56" s="133">
        <v>44399</v>
      </c>
    </row>
    <row r="57" spans="1:33" x14ac:dyDescent="0.35">
      <c r="A57" s="128" t="s">
        <v>323</v>
      </c>
      <c r="B57" s="128" t="s">
        <v>324</v>
      </c>
      <c r="C57" s="128" t="s">
        <v>325</v>
      </c>
      <c r="D57" s="128" t="s">
        <v>311</v>
      </c>
      <c r="E57" s="128">
        <v>53039</v>
      </c>
      <c r="F57" s="128" t="s">
        <v>31</v>
      </c>
      <c r="G57" s="128" t="s">
        <v>205</v>
      </c>
      <c r="H57" s="128" t="s">
        <v>144</v>
      </c>
      <c r="I57" s="129">
        <v>33.665054413542897</v>
      </c>
      <c r="J57" s="129">
        <v>21.297297297297298</v>
      </c>
      <c r="K57" s="129">
        <v>8.0101351351351351</v>
      </c>
      <c r="L57" s="129">
        <v>37.51689189189193</v>
      </c>
      <c r="M57" s="129">
        <v>49.354729729729769</v>
      </c>
      <c r="N57" s="129">
        <v>85.756756756756815</v>
      </c>
      <c r="O57" s="129">
        <v>28.317567567567583</v>
      </c>
      <c r="P57" s="129">
        <v>1.9493243243243243</v>
      </c>
      <c r="Q57" s="129">
        <v>0.1554054054054054</v>
      </c>
      <c r="R57" s="129">
        <v>33.314189189189193</v>
      </c>
      <c r="S57" s="129">
        <v>10.145270270270268</v>
      </c>
      <c r="T57" s="129">
        <v>7.1993243243243246</v>
      </c>
      <c r="U57" s="129">
        <v>65.520270270270416</v>
      </c>
      <c r="V57" s="129">
        <v>93.905405405405503</v>
      </c>
      <c r="W57" s="129"/>
      <c r="X57" s="128" t="s">
        <v>644</v>
      </c>
      <c r="Y57" s="130">
        <v>45079</v>
      </c>
      <c r="Z57" s="130" t="s">
        <v>708</v>
      </c>
      <c r="AA57" s="130" t="s">
        <v>243</v>
      </c>
      <c r="AB57" s="131" t="s">
        <v>242</v>
      </c>
      <c r="AC57" s="131" t="s">
        <v>252</v>
      </c>
      <c r="AD57" s="133" t="s">
        <v>710</v>
      </c>
      <c r="AE57" s="131" t="s">
        <v>675</v>
      </c>
      <c r="AF57" s="131" t="s">
        <v>252</v>
      </c>
      <c r="AG57" s="133">
        <v>44302</v>
      </c>
    </row>
    <row r="58" spans="1:33" x14ac:dyDescent="0.35">
      <c r="A58" s="128" t="s">
        <v>367</v>
      </c>
      <c r="B58" s="128" t="s">
        <v>368</v>
      </c>
      <c r="C58" s="128" t="s">
        <v>369</v>
      </c>
      <c r="D58" s="128" t="s">
        <v>166</v>
      </c>
      <c r="E58" s="128">
        <v>85349</v>
      </c>
      <c r="F58" s="128" t="s">
        <v>178</v>
      </c>
      <c r="G58" s="128" t="s">
        <v>164</v>
      </c>
      <c r="H58" s="128" t="s">
        <v>144</v>
      </c>
      <c r="I58" s="129">
        <v>4.7765667574931898</v>
      </c>
      <c r="J58" s="129">
        <v>101.35472972973152</v>
      </c>
      <c r="K58" s="129">
        <v>4.2027027027027071</v>
      </c>
      <c r="L58" s="129">
        <v>0.32770270270270274</v>
      </c>
      <c r="M58" s="129">
        <v>0.17567567567567566</v>
      </c>
      <c r="N58" s="129">
        <v>4.1013513513513598</v>
      </c>
      <c r="O58" s="129">
        <v>73.074324324326398</v>
      </c>
      <c r="P58" s="129">
        <v>0.21621621621621617</v>
      </c>
      <c r="Q58" s="129">
        <v>28.668918918919257</v>
      </c>
      <c r="R58" s="129">
        <v>2.7027027027027029E-2</v>
      </c>
      <c r="S58" s="129">
        <v>0.14527027027027029</v>
      </c>
      <c r="T58" s="129">
        <v>0.2195945945945946</v>
      </c>
      <c r="U58" s="129">
        <v>105.66891891892043</v>
      </c>
      <c r="V58" s="129">
        <v>41.050675675676509</v>
      </c>
      <c r="W58" s="129">
        <v>100</v>
      </c>
      <c r="X58" s="128" t="s">
        <v>644</v>
      </c>
      <c r="Y58" s="130">
        <v>45110</v>
      </c>
      <c r="Z58" s="130" t="s">
        <v>675</v>
      </c>
      <c r="AA58" s="130" t="s">
        <v>165</v>
      </c>
      <c r="AB58" s="131" t="s">
        <v>675</v>
      </c>
      <c r="AC58" s="131" t="s">
        <v>252</v>
      </c>
      <c r="AD58" s="133" t="s">
        <v>711</v>
      </c>
      <c r="AE58" s="131" t="s">
        <v>675</v>
      </c>
      <c r="AF58" s="131" t="s">
        <v>252</v>
      </c>
      <c r="AG58" s="133">
        <v>44314</v>
      </c>
    </row>
    <row r="59" spans="1:33" x14ac:dyDescent="0.35">
      <c r="A59" s="128" t="s">
        <v>303</v>
      </c>
      <c r="B59" s="128" t="s">
        <v>304</v>
      </c>
      <c r="C59" s="128" t="s">
        <v>305</v>
      </c>
      <c r="D59" s="128" t="s">
        <v>244</v>
      </c>
      <c r="E59" s="128">
        <v>18428</v>
      </c>
      <c r="F59" s="128" t="s">
        <v>245</v>
      </c>
      <c r="G59" s="128" t="s">
        <v>164</v>
      </c>
      <c r="H59" s="128" t="s">
        <v>4</v>
      </c>
      <c r="I59" s="129">
        <v>52.502599653379498</v>
      </c>
      <c r="J59" s="129">
        <v>12.770270270270272</v>
      </c>
      <c r="K59" s="129">
        <v>13.641891891891893</v>
      </c>
      <c r="L59" s="129">
        <v>34.527027027027053</v>
      </c>
      <c r="M59" s="129">
        <v>36.277027027027067</v>
      </c>
      <c r="N59" s="129">
        <v>65.942567567567636</v>
      </c>
      <c r="O59" s="129">
        <v>31.253378378378393</v>
      </c>
      <c r="P59" s="129">
        <v>2.0270270270270271E-2</v>
      </c>
      <c r="Q59" s="129">
        <v>0</v>
      </c>
      <c r="R59" s="129">
        <v>18.266891891891891</v>
      </c>
      <c r="S59" s="129">
        <v>4.4459459459459456</v>
      </c>
      <c r="T59" s="129">
        <v>6.4527027027027026</v>
      </c>
      <c r="U59" s="129">
        <v>68.050675675675706</v>
      </c>
      <c r="V59" s="129">
        <v>76.614864864864927</v>
      </c>
      <c r="W59" s="129">
        <v>100</v>
      </c>
      <c r="X59" s="128" t="s">
        <v>644</v>
      </c>
      <c r="Y59" s="130">
        <v>45083</v>
      </c>
      <c r="Z59" s="130" t="s">
        <v>645</v>
      </c>
      <c r="AA59" s="130" t="s">
        <v>671</v>
      </c>
      <c r="AB59" s="131" t="s">
        <v>646</v>
      </c>
      <c r="AC59" s="131" t="s">
        <v>147</v>
      </c>
      <c r="AD59" s="132" t="s">
        <v>690</v>
      </c>
      <c r="AE59" s="131" t="s">
        <v>206</v>
      </c>
      <c r="AF59" s="131" t="s">
        <v>147</v>
      </c>
      <c r="AG59" s="133">
        <v>44307</v>
      </c>
    </row>
    <row r="60" spans="1:33" x14ac:dyDescent="0.35">
      <c r="A60" s="128" t="s">
        <v>11</v>
      </c>
      <c r="B60" s="128" t="s">
        <v>264</v>
      </c>
      <c r="C60" s="128" t="s">
        <v>265</v>
      </c>
      <c r="D60" s="128" t="s">
        <v>166</v>
      </c>
      <c r="E60" s="128">
        <v>85232</v>
      </c>
      <c r="F60" s="128" t="s">
        <v>167</v>
      </c>
      <c r="G60" s="128" t="s">
        <v>286</v>
      </c>
      <c r="H60" s="128" t="s">
        <v>4</v>
      </c>
      <c r="I60" s="129">
        <v>1.6161645935270901</v>
      </c>
      <c r="J60" s="129">
        <v>71.42905405405871</v>
      </c>
      <c r="K60" s="129">
        <v>12.070945945946029</v>
      </c>
      <c r="L60" s="129">
        <v>7.8682432432431222</v>
      </c>
      <c r="M60" s="129">
        <v>4.1148648648648765</v>
      </c>
      <c r="N60" s="129">
        <v>18.074324324324778</v>
      </c>
      <c r="O60" s="129">
        <v>75.131756756761661</v>
      </c>
      <c r="P60" s="129">
        <v>0.48648648648648729</v>
      </c>
      <c r="Q60" s="129">
        <v>1.7905405405405395</v>
      </c>
      <c r="R60" s="129">
        <v>1.9290540540540386</v>
      </c>
      <c r="S60" s="129">
        <v>0.96283783783784083</v>
      </c>
      <c r="T60" s="129">
        <v>1.0709459459459492</v>
      </c>
      <c r="U60" s="129">
        <v>91.520270270273372</v>
      </c>
      <c r="V60" s="129">
        <v>39.635135135137695</v>
      </c>
      <c r="W60" s="129"/>
      <c r="X60" s="128" t="s">
        <v>165</v>
      </c>
      <c r="Y60" s="130" t="s">
        <v>697</v>
      </c>
      <c r="Z60" s="130" t="s">
        <v>697</v>
      </c>
      <c r="AA60" s="130" t="s">
        <v>697</v>
      </c>
      <c r="AB60" s="131" t="s">
        <v>165</v>
      </c>
      <c r="AC60" s="131" t="s">
        <v>165</v>
      </c>
      <c r="AD60" s="131" t="s">
        <v>165</v>
      </c>
      <c r="AE60" s="131" t="s">
        <v>165</v>
      </c>
      <c r="AF60" s="131" t="s">
        <v>165</v>
      </c>
      <c r="AG60" s="131" t="s">
        <v>165</v>
      </c>
    </row>
    <row r="61" spans="1:33" x14ac:dyDescent="0.35">
      <c r="A61" s="128" t="s">
        <v>6</v>
      </c>
      <c r="B61" s="128" t="s">
        <v>328</v>
      </c>
      <c r="C61" s="128" t="s">
        <v>329</v>
      </c>
      <c r="D61" s="128" t="s">
        <v>162</v>
      </c>
      <c r="E61" s="128">
        <v>70655</v>
      </c>
      <c r="F61" s="128" t="s">
        <v>163</v>
      </c>
      <c r="G61" s="128" t="s">
        <v>164</v>
      </c>
      <c r="H61" s="128" t="s">
        <v>4</v>
      </c>
      <c r="I61" s="129">
        <v>51.569148936170201</v>
      </c>
      <c r="J61" s="129">
        <v>89.570945945945994</v>
      </c>
      <c r="K61" s="129">
        <v>2.942567567567568</v>
      </c>
      <c r="L61" s="129">
        <v>7.4324324324324328E-2</v>
      </c>
      <c r="M61" s="129">
        <v>0.32094594594594594</v>
      </c>
      <c r="N61" s="129">
        <v>3.6216216216216215</v>
      </c>
      <c r="O61" s="129">
        <v>89.287162162162204</v>
      </c>
      <c r="P61" s="129">
        <v>0</v>
      </c>
      <c r="Q61" s="129">
        <v>0</v>
      </c>
      <c r="R61" s="129">
        <v>0.68243243243243246</v>
      </c>
      <c r="S61" s="129">
        <v>0.70270270270270274</v>
      </c>
      <c r="T61" s="129">
        <v>2.1452702702702702</v>
      </c>
      <c r="U61" s="129">
        <v>89.378378378378414</v>
      </c>
      <c r="V61" s="129">
        <v>63.510135135135229</v>
      </c>
      <c r="W61" s="129">
        <v>170</v>
      </c>
      <c r="X61" s="128" t="s">
        <v>644</v>
      </c>
      <c r="Y61" s="130">
        <v>45090</v>
      </c>
      <c r="Z61" s="130" t="s">
        <v>645</v>
      </c>
      <c r="AA61" s="130" t="s">
        <v>165</v>
      </c>
      <c r="AB61" s="131" t="s">
        <v>646</v>
      </c>
      <c r="AC61" s="131" t="s">
        <v>147</v>
      </c>
      <c r="AD61" s="133" t="s">
        <v>695</v>
      </c>
      <c r="AE61" s="131" t="s">
        <v>646</v>
      </c>
      <c r="AF61" s="131" t="s">
        <v>147</v>
      </c>
      <c r="AG61" s="133">
        <v>44427</v>
      </c>
    </row>
    <row r="62" spans="1:33" x14ac:dyDescent="0.35">
      <c r="A62" s="128" t="s">
        <v>273</v>
      </c>
      <c r="B62" s="128" t="s">
        <v>274</v>
      </c>
      <c r="C62" s="128" t="s">
        <v>275</v>
      </c>
      <c r="D62" s="128" t="s">
        <v>25</v>
      </c>
      <c r="E62" s="128">
        <v>2360</v>
      </c>
      <c r="F62" s="128" t="s">
        <v>276</v>
      </c>
      <c r="G62" s="128" t="s">
        <v>164</v>
      </c>
      <c r="H62" s="128" t="s">
        <v>4</v>
      </c>
      <c r="I62" s="129">
        <v>32.150054764512603</v>
      </c>
      <c r="J62" s="129">
        <v>27.753378378378411</v>
      </c>
      <c r="K62" s="129">
        <v>4.1216216216216228</v>
      </c>
      <c r="L62" s="129">
        <v>27.7837837837838</v>
      </c>
      <c r="M62" s="129">
        <v>31.206081081081123</v>
      </c>
      <c r="N62" s="129">
        <v>40.837837837837888</v>
      </c>
      <c r="O62" s="129">
        <v>50.027027027026982</v>
      </c>
      <c r="P62" s="129">
        <v>0</v>
      </c>
      <c r="Q62" s="129">
        <v>0</v>
      </c>
      <c r="R62" s="129">
        <v>13.898648648648647</v>
      </c>
      <c r="S62" s="129">
        <v>2.5945945945945947</v>
      </c>
      <c r="T62" s="129">
        <v>0.96283783783783783</v>
      </c>
      <c r="U62" s="129">
        <v>73.408783783783548</v>
      </c>
      <c r="V62" s="129">
        <v>70.912162162162033</v>
      </c>
      <c r="W62" s="129"/>
      <c r="X62" s="128" t="s">
        <v>644</v>
      </c>
      <c r="Y62" s="130">
        <v>45110</v>
      </c>
      <c r="Z62" s="130" t="s">
        <v>675</v>
      </c>
      <c r="AA62" s="130" t="s">
        <v>712</v>
      </c>
      <c r="AB62" s="131" t="s">
        <v>675</v>
      </c>
      <c r="AC62" s="131" t="s">
        <v>252</v>
      </c>
      <c r="AD62" s="133" t="s">
        <v>713</v>
      </c>
      <c r="AE62" s="131" t="s">
        <v>675</v>
      </c>
      <c r="AF62" s="131" t="s">
        <v>252</v>
      </c>
      <c r="AG62" s="133">
        <v>44357</v>
      </c>
    </row>
    <row r="63" spans="1:33" x14ac:dyDescent="0.35">
      <c r="A63" s="128" t="s">
        <v>21</v>
      </c>
      <c r="B63" s="128" t="s">
        <v>330</v>
      </c>
      <c r="C63" s="128" t="s">
        <v>32</v>
      </c>
      <c r="D63" s="128" t="s">
        <v>192</v>
      </c>
      <c r="E63" s="128">
        <v>87021</v>
      </c>
      <c r="F63" s="128" t="s">
        <v>193</v>
      </c>
      <c r="G63" s="128" t="s">
        <v>164</v>
      </c>
      <c r="H63" s="128" t="s">
        <v>4</v>
      </c>
      <c r="I63" s="129">
        <v>27.6920454545455</v>
      </c>
      <c r="J63" s="129">
        <v>85.108108108108027</v>
      </c>
      <c r="K63" s="129">
        <v>0.68243243243243246</v>
      </c>
      <c r="L63" s="129">
        <v>0</v>
      </c>
      <c r="M63" s="129">
        <v>0</v>
      </c>
      <c r="N63" s="129">
        <v>0.67905405405405406</v>
      </c>
      <c r="O63" s="129">
        <v>85.111486486486413</v>
      </c>
      <c r="P63" s="129">
        <v>0</v>
      </c>
      <c r="Q63" s="129">
        <v>0</v>
      </c>
      <c r="R63" s="129">
        <v>0</v>
      </c>
      <c r="S63" s="129">
        <v>0</v>
      </c>
      <c r="T63" s="129">
        <v>0.35472972972972971</v>
      </c>
      <c r="U63" s="129">
        <v>85.435810810810722</v>
      </c>
      <c r="V63" s="129">
        <v>49.702702702702851</v>
      </c>
      <c r="W63" s="129"/>
      <c r="X63" s="128" t="s">
        <v>644</v>
      </c>
      <c r="Y63" s="130">
        <v>45028</v>
      </c>
      <c r="Z63" s="130" t="s">
        <v>645</v>
      </c>
      <c r="AA63" s="130" t="s">
        <v>243</v>
      </c>
      <c r="AB63" s="131" t="s">
        <v>646</v>
      </c>
      <c r="AC63" s="131" t="s">
        <v>147</v>
      </c>
      <c r="AD63" s="133" t="s">
        <v>648</v>
      </c>
      <c r="AE63" s="131" t="s">
        <v>646</v>
      </c>
      <c r="AF63" s="131" t="s">
        <v>147</v>
      </c>
      <c r="AG63" s="133">
        <v>44322</v>
      </c>
    </row>
    <row r="64" spans="1:33" x14ac:dyDescent="0.35">
      <c r="A64" s="128" t="s">
        <v>370</v>
      </c>
      <c r="B64" s="128" t="s">
        <v>371</v>
      </c>
      <c r="C64" s="128" t="s">
        <v>372</v>
      </c>
      <c r="D64" s="128" t="s">
        <v>279</v>
      </c>
      <c r="E64" s="128">
        <v>56201</v>
      </c>
      <c r="F64" s="128" t="s">
        <v>280</v>
      </c>
      <c r="G64" s="128" t="s">
        <v>164</v>
      </c>
      <c r="H64" s="128" t="s">
        <v>144</v>
      </c>
      <c r="I64" s="129">
        <v>47.911522633744902</v>
      </c>
      <c r="J64" s="129">
        <v>5.3547297297297325</v>
      </c>
      <c r="K64" s="129">
        <v>11.469594594594593</v>
      </c>
      <c r="L64" s="129">
        <v>54.351351351351347</v>
      </c>
      <c r="M64" s="129">
        <v>12.466216216216214</v>
      </c>
      <c r="N64" s="129">
        <v>46.560810810810835</v>
      </c>
      <c r="O64" s="129">
        <v>24.54729729729732</v>
      </c>
      <c r="P64" s="129">
        <v>9.9729729729729772</v>
      </c>
      <c r="Q64" s="129">
        <v>2.5608108108108105</v>
      </c>
      <c r="R64" s="129">
        <v>23.097972972972965</v>
      </c>
      <c r="S64" s="129">
        <v>5.6993243243243255</v>
      </c>
      <c r="T64" s="129">
        <v>2.7162162162162167</v>
      </c>
      <c r="U64" s="129">
        <v>52.128378378378386</v>
      </c>
      <c r="V64" s="129">
        <v>73.070945945946036</v>
      </c>
      <c r="W64" s="129"/>
      <c r="X64" s="128" t="s">
        <v>644</v>
      </c>
      <c r="Y64" s="130">
        <v>45057</v>
      </c>
      <c r="Z64" s="130" t="s">
        <v>675</v>
      </c>
      <c r="AA64" s="130" t="s">
        <v>458</v>
      </c>
      <c r="AB64" s="131" t="s">
        <v>242</v>
      </c>
      <c r="AC64" s="131" t="s">
        <v>243</v>
      </c>
      <c r="AD64" s="133" t="s">
        <v>713</v>
      </c>
      <c r="AE64" s="131" t="s">
        <v>242</v>
      </c>
      <c r="AF64" s="131" t="s">
        <v>653</v>
      </c>
      <c r="AG64" s="133">
        <v>44378</v>
      </c>
    </row>
    <row r="65" spans="1:33" x14ac:dyDescent="0.35">
      <c r="A65" s="128" t="s">
        <v>312</v>
      </c>
      <c r="B65" s="128" t="s">
        <v>313</v>
      </c>
      <c r="C65" s="128" t="s">
        <v>314</v>
      </c>
      <c r="D65" s="128" t="s">
        <v>315</v>
      </c>
      <c r="E65" s="128">
        <v>49014</v>
      </c>
      <c r="F65" s="128" t="s">
        <v>310</v>
      </c>
      <c r="G65" s="128" t="s">
        <v>164</v>
      </c>
      <c r="H65" s="128" t="s">
        <v>144</v>
      </c>
      <c r="I65" s="129">
        <v>50.321608040200999</v>
      </c>
      <c r="J65" s="129">
        <v>25.108108108108077</v>
      </c>
      <c r="K65" s="129">
        <v>14.351351351351356</v>
      </c>
      <c r="L65" s="129">
        <v>17.895270270270281</v>
      </c>
      <c r="M65" s="129">
        <v>18.807432432432442</v>
      </c>
      <c r="N65" s="129">
        <v>46.195945945945972</v>
      </c>
      <c r="O65" s="129">
        <v>24.810810810810775</v>
      </c>
      <c r="P65" s="129">
        <v>3.3581081081081083</v>
      </c>
      <c r="Q65" s="129">
        <v>1.7972972972972974</v>
      </c>
      <c r="R65" s="129">
        <v>19.942567567567568</v>
      </c>
      <c r="S65" s="129">
        <v>6.1993243243243228</v>
      </c>
      <c r="T65" s="129">
        <v>9.9020270270270228</v>
      </c>
      <c r="U65" s="129">
        <v>40.118243243243278</v>
      </c>
      <c r="V65" s="129">
        <v>66.854729729729925</v>
      </c>
      <c r="W65" s="129">
        <v>75</v>
      </c>
      <c r="X65" s="128" t="s">
        <v>644</v>
      </c>
      <c r="Y65" s="130">
        <v>45085</v>
      </c>
      <c r="Z65" s="130" t="s">
        <v>675</v>
      </c>
      <c r="AA65" s="130" t="s">
        <v>243</v>
      </c>
      <c r="AB65" s="131" t="s">
        <v>675</v>
      </c>
      <c r="AC65" s="131" t="s">
        <v>252</v>
      </c>
      <c r="AD65" s="133" t="s">
        <v>662</v>
      </c>
      <c r="AE65" s="131" t="s">
        <v>675</v>
      </c>
      <c r="AF65" s="131" t="s">
        <v>252</v>
      </c>
      <c r="AG65" s="133">
        <v>44258</v>
      </c>
    </row>
    <row r="66" spans="1:33" ht="24.75" customHeight="1" x14ac:dyDescent="0.35">
      <c r="A66" s="128" t="s">
        <v>24</v>
      </c>
      <c r="B66" s="128" t="s">
        <v>326</v>
      </c>
      <c r="C66" s="128" t="s">
        <v>327</v>
      </c>
      <c r="D66" s="128" t="s">
        <v>250</v>
      </c>
      <c r="E66" s="128">
        <v>10924</v>
      </c>
      <c r="F66" s="128" t="s">
        <v>281</v>
      </c>
      <c r="G66" s="128" t="s">
        <v>164</v>
      </c>
      <c r="H66" s="128" t="s">
        <v>144</v>
      </c>
      <c r="I66" s="129">
        <v>46.360396039603998</v>
      </c>
      <c r="J66" s="129">
        <v>20.820945945946004</v>
      </c>
      <c r="K66" s="129">
        <v>28.395270270270277</v>
      </c>
      <c r="L66" s="129">
        <v>12.675675675675672</v>
      </c>
      <c r="M66" s="129">
        <v>13.060810810810807</v>
      </c>
      <c r="N66" s="129">
        <v>53.716216216216196</v>
      </c>
      <c r="O66" s="129">
        <v>16.449324324324341</v>
      </c>
      <c r="P66" s="129">
        <v>4.1959459459459465</v>
      </c>
      <c r="Q66" s="129">
        <v>0.59121621621621623</v>
      </c>
      <c r="R66" s="129">
        <v>11.604729729729728</v>
      </c>
      <c r="S66" s="129">
        <v>9.1249999999999982</v>
      </c>
      <c r="T66" s="129">
        <v>7.6891891891891904</v>
      </c>
      <c r="U66" s="129">
        <v>46.533783783783925</v>
      </c>
      <c r="V66" s="129">
        <v>51.986486486486605</v>
      </c>
      <c r="W66" s="129"/>
      <c r="X66" s="128" t="s">
        <v>644</v>
      </c>
      <c r="Y66" s="130">
        <v>45110</v>
      </c>
      <c r="Z66" s="130" t="s">
        <v>675</v>
      </c>
      <c r="AA66" s="130" t="s">
        <v>165</v>
      </c>
      <c r="AB66" s="131" t="s">
        <v>675</v>
      </c>
      <c r="AC66" s="131" t="s">
        <v>252</v>
      </c>
      <c r="AD66" s="133" t="s">
        <v>714</v>
      </c>
      <c r="AE66" s="131" t="s">
        <v>675</v>
      </c>
      <c r="AF66" s="131" t="s">
        <v>252</v>
      </c>
      <c r="AG66" s="133">
        <v>44300</v>
      </c>
    </row>
    <row r="67" spans="1:33" ht="15.75" customHeight="1" x14ac:dyDescent="0.35">
      <c r="A67" s="128" t="s">
        <v>343</v>
      </c>
      <c r="B67" s="128" t="s">
        <v>344</v>
      </c>
      <c r="C67" s="128" t="s">
        <v>307</v>
      </c>
      <c r="D67" s="128" t="s">
        <v>301</v>
      </c>
      <c r="E67" s="128">
        <v>89060</v>
      </c>
      <c r="F67" s="128" t="s">
        <v>302</v>
      </c>
      <c r="G67" s="128" t="s">
        <v>164</v>
      </c>
      <c r="H67" s="128" t="s">
        <v>144</v>
      </c>
      <c r="I67" s="129">
        <v>43.580769230769199</v>
      </c>
      <c r="J67" s="129">
        <v>2.7195945945945947</v>
      </c>
      <c r="K67" s="129">
        <v>10.006756756756758</v>
      </c>
      <c r="L67" s="129">
        <v>18.885135135135133</v>
      </c>
      <c r="M67" s="129">
        <v>38.375000000000021</v>
      </c>
      <c r="N67" s="129">
        <v>64.945945945946008</v>
      </c>
      <c r="O67" s="129">
        <v>5.0405405405405412</v>
      </c>
      <c r="P67" s="129">
        <v>0</v>
      </c>
      <c r="Q67" s="129">
        <v>0</v>
      </c>
      <c r="R67" s="129">
        <v>28.652027027027039</v>
      </c>
      <c r="S67" s="129">
        <v>6.3277027027027026</v>
      </c>
      <c r="T67" s="129">
        <v>3.0574324324324325</v>
      </c>
      <c r="U67" s="129">
        <v>31.949324324324341</v>
      </c>
      <c r="V67" s="129">
        <v>62.358108108108162</v>
      </c>
      <c r="W67" s="129"/>
      <c r="X67" s="128" t="s">
        <v>644</v>
      </c>
      <c r="Y67" s="130">
        <v>45098</v>
      </c>
      <c r="Z67" s="130" t="s">
        <v>675</v>
      </c>
      <c r="AA67" s="130" t="s">
        <v>165</v>
      </c>
      <c r="AB67" s="131" t="s">
        <v>675</v>
      </c>
      <c r="AC67" s="134" t="s">
        <v>252</v>
      </c>
      <c r="AD67" s="133" t="s">
        <v>715</v>
      </c>
      <c r="AE67" s="131" t="s">
        <v>675</v>
      </c>
      <c r="AF67" s="131" t="s">
        <v>252</v>
      </c>
      <c r="AG67" s="133">
        <v>44336</v>
      </c>
    </row>
    <row r="68" spans="1:33" x14ac:dyDescent="0.35">
      <c r="A68" s="128" t="s">
        <v>299</v>
      </c>
      <c r="B68" s="128" t="s">
        <v>300</v>
      </c>
      <c r="C68" s="128" t="s">
        <v>41</v>
      </c>
      <c r="D68" s="128" t="s">
        <v>301</v>
      </c>
      <c r="E68" s="128">
        <v>89015</v>
      </c>
      <c r="F68" s="128" t="s">
        <v>302</v>
      </c>
      <c r="G68" s="128" t="s">
        <v>205</v>
      </c>
      <c r="H68" s="128" t="s">
        <v>144</v>
      </c>
      <c r="I68" s="129">
        <v>32.529109589041099</v>
      </c>
      <c r="J68" s="129">
        <v>8.7837837837837824</v>
      </c>
      <c r="K68" s="129">
        <v>16.354729729729723</v>
      </c>
      <c r="L68" s="129">
        <v>26.912162162162172</v>
      </c>
      <c r="M68" s="129">
        <v>17.807432432432432</v>
      </c>
      <c r="N68" s="129">
        <v>46.310810810810821</v>
      </c>
      <c r="O68" s="129">
        <v>12.189189189189186</v>
      </c>
      <c r="P68" s="129">
        <v>9.3682432432432456</v>
      </c>
      <c r="Q68" s="129">
        <v>1.9898648648648647</v>
      </c>
      <c r="R68" s="129">
        <v>16.006756756756761</v>
      </c>
      <c r="S68" s="129">
        <v>10.712837837837842</v>
      </c>
      <c r="T68" s="129">
        <v>7.4425675675675658</v>
      </c>
      <c r="U68" s="129">
        <v>35.695945945945958</v>
      </c>
      <c r="V68" s="129">
        <v>59.466216216216218</v>
      </c>
      <c r="W68" s="129"/>
      <c r="X68" s="128" t="s">
        <v>644</v>
      </c>
      <c r="Y68" s="130">
        <v>45079</v>
      </c>
      <c r="Z68" s="130" t="s">
        <v>708</v>
      </c>
      <c r="AA68" s="130" t="s">
        <v>458</v>
      </c>
      <c r="AB68" s="131" t="s">
        <v>242</v>
      </c>
      <c r="AC68" s="134" t="s">
        <v>252</v>
      </c>
      <c r="AD68" s="133" t="s">
        <v>700</v>
      </c>
      <c r="AE68" s="131" t="s">
        <v>242</v>
      </c>
      <c r="AF68" s="131" t="s">
        <v>252</v>
      </c>
      <c r="AG68" s="133">
        <v>44399</v>
      </c>
    </row>
    <row r="69" spans="1:33" x14ac:dyDescent="0.35">
      <c r="A69" s="128" t="s">
        <v>351</v>
      </c>
      <c r="B69" s="128" t="s">
        <v>352</v>
      </c>
      <c r="C69" s="128" t="s">
        <v>353</v>
      </c>
      <c r="D69" s="128" t="s">
        <v>354</v>
      </c>
      <c r="E69" s="128">
        <v>66845</v>
      </c>
      <c r="F69" s="128" t="s">
        <v>31</v>
      </c>
      <c r="G69" s="128" t="s">
        <v>164</v>
      </c>
      <c r="H69" s="128" t="s">
        <v>144</v>
      </c>
      <c r="I69" s="129">
        <v>28.935007385524401</v>
      </c>
      <c r="J69" s="129">
        <v>10.763513513513516</v>
      </c>
      <c r="K69" s="129">
        <v>11.929054054054053</v>
      </c>
      <c r="L69" s="129">
        <v>32.885135135135151</v>
      </c>
      <c r="M69" s="129">
        <v>12.851351351351353</v>
      </c>
      <c r="N69" s="129">
        <v>50.064189189189193</v>
      </c>
      <c r="O69" s="129">
        <v>13.844594594594588</v>
      </c>
      <c r="P69" s="129">
        <v>2.9831081081081083</v>
      </c>
      <c r="Q69" s="129">
        <v>1.5371621621621623</v>
      </c>
      <c r="R69" s="129">
        <v>18.550675675675681</v>
      </c>
      <c r="S69" s="129">
        <v>8.8277027027027017</v>
      </c>
      <c r="T69" s="129">
        <v>7.469594594594593</v>
      </c>
      <c r="U69" s="129">
        <v>33.58108108108113</v>
      </c>
      <c r="V69" s="129">
        <v>61.304054054053999</v>
      </c>
      <c r="W69" s="129"/>
      <c r="X69" s="128" t="s">
        <v>644</v>
      </c>
      <c r="Y69" s="130">
        <v>45057</v>
      </c>
      <c r="Z69" s="130" t="s">
        <v>675</v>
      </c>
      <c r="AA69" s="130" t="s">
        <v>671</v>
      </c>
      <c r="AB69" s="131" t="s">
        <v>675</v>
      </c>
      <c r="AC69" s="131" t="s">
        <v>252</v>
      </c>
      <c r="AD69" s="133" t="s">
        <v>716</v>
      </c>
      <c r="AE69" s="131" t="s">
        <v>675</v>
      </c>
      <c r="AF69" s="131" t="s">
        <v>252</v>
      </c>
      <c r="AG69" s="133">
        <v>44413</v>
      </c>
    </row>
    <row r="70" spans="1:33" x14ac:dyDescent="0.35">
      <c r="A70" s="128" t="s">
        <v>336</v>
      </c>
      <c r="B70" s="128" t="s">
        <v>337</v>
      </c>
      <c r="C70" s="128" t="s">
        <v>338</v>
      </c>
      <c r="D70" s="128" t="s">
        <v>298</v>
      </c>
      <c r="E70" s="128">
        <v>74647</v>
      </c>
      <c r="F70" s="128" t="s">
        <v>31</v>
      </c>
      <c r="G70" s="128" t="s">
        <v>164</v>
      </c>
      <c r="H70" s="128" t="s">
        <v>144</v>
      </c>
      <c r="I70" s="129">
        <v>39.801295896328298</v>
      </c>
      <c r="J70" s="129">
        <v>26.216216216216264</v>
      </c>
      <c r="K70" s="129">
        <v>9.2263513513513473</v>
      </c>
      <c r="L70" s="129">
        <v>19.82094594594594</v>
      </c>
      <c r="M70" s="129">
        <v>8.2601351351351351</v>
      </c>
      <c r="N70" s="129">
        <v>33.591216216216225</v>
      </c>
      <c r="O70" s="129">
        <v>29.932432432432478</v>
      </c>
      <c r="P70" s="129">
        <v>0</v>
      </c>
      <c r="Q70" s="129">
        <v>0</v>
      </c>
      <c r="R70" s="129">
        <v>10.614864864864865</v>
      </c>
      <c r="S70" s="129">
        <v>4.9459459459459456</v>
      </c>
      <c r="T70" s="129">
        <v>6.4189189189189175</v>
      </c>
      <c r="U70" s="129">
        <v>41.543918918918969</v>
      </c>
      <c r="V70" s="129">
        <v>52.533783783783846</v>
      </c>
      <c r="W70" s="129"/>
      <c r="X70" s="128" t="s">
        <v>644</v>
      </c>
      <c r="Y70" s="130">
        <v>45043</v>
      </c>
      <c r="Z70" s="130" t="s">
        <v>645</v>
      </c>
      <c r="AA70" s="130" t="s">
        <v>671</v>
      </c>
      <c r="AB70" s="131" t="s">
        <v>646</v>
      </c>
      <c r="AC70" s="134" t="s">
        <v>653</v>
      </c>
      <c r="AD70" s="133" t="s">
        <v>717</v>
      </c>
      <c r="AE70" s="131" t="s">
        <v>646</v>
      </c>
      <c r="AF70" s="131" t="s">
        <v>147</v>
      </c>
      <c r="AG70" s="133">
        <v>44510</v>
      </c>
    </row>
    <row r="71" spans="1:33" x14ac:dyDescent="0.35">
      <c r="A71" s="128" t="s">
        <v>331</v>
      </c>
      <c r="B71" s="128" t="s">
        <v>332</v>
      </c>
      <c r="C71" s="128" t="s">
        <v>333</v>
      </c>
      <c r="D71" s="128" t="s">
        <v>334</v>
      </c>
      <c r="E71" s="128">
        <v>2863</v>
      </c>
      <c r="F71" s="128" t="s">
        <v>276</v>
      </c>
      <c r="G71" s="128" t="s">
        <v>205</v>
      </c>
      <c r="H71" s="128" t="s">
        <v>4</v>
      </c>
      <c r="I71" s="129">
        <v>35.2297592997812</v>
      </c>
      <c r="J71" s="129">
        <v>36.422297297297291</v>
      </c>
      <c r="K71" s="129">
        <v>23.320945945945969</v>
      </c>
      <c r="L71" s="129">
        <v>1.3513513513513514E-2</v>
      </c>
      <c r="M71" s="129">
        <v>3.3783783783783786E-3</v>
      </c>
      <c r="N71" s="129">
        <v>15.084459459459467</v>
      </c>
      <c r="O71" s="129">
        <v>44.675675675675663</v>
      </c>
      <c r="P71" s="129">
        <v>0</v>
      </c>
      <c r="Q71" s="129">
        <v>0</v>
      </c>
      <c r="R71" s="129">
        <v>2.5439189189189189</v>
      </c>
      <c r="S71" s="129">
        <v>2.125</v>
      </c>
      <c r="T71" s="129">
        <v>3.6114864864864864</v>
      </c>
      <c r="U71" s="129">
        <v>51.47972972972974</v>
      </c>
      <c r="V71" s="129">
        <v>42.945945945945944</v>
      </c>
      <c r="W71" s="129"/>
      <c r="X71" s="128" t="s">
        <v>644</v>
      </c>
      <c r="Y71" s="130">
        <v>45064</v>
      </c>
      <c r="Z71" s="130" t="s">
        <v>675</v>
      </c>
      <c r="AA71" s="130" t="s">
        <v>671</v>
      </c>
      <c r="AB71" s="131" t="s">
        <v>675</v>
      </c>
      <c r="AC71" s="134" t="s">
        <v>653</v>
      </c>
      <c r="AD71" s="133" t="s">
        <v>714</v>
      </c>
      <c r="AE71" s="131" t="s">
        <v>675</v>
      </c>
      <c r="AF71" s="131" t="s">
        <v>252</v>
      </c>
      <c r="AG71" s="133">
        <v>44294</v>
      </c>
    </row>
    <row r="72" spans="1:33" x14ac:dyDescent="0.35">
      <c r="A72" s="128" t="s">
        <v>339</v>
      </c>
      <c r="B72" s="128" t="s">
        <v>340</v>
      </c>
      <c r="C72" s="128" t="s">
        <v>341</v>
      </c>
      <c r="D72" s="128" t="s">
        <v>342</v>
      </c>
      <c r="E72" s="128">
        <v>3820</v>
      </c>
      <c r="F72" s="128" t="s">
        <v>276</v>
      </c>
      <c r="G72" s="128" t="s">
        <v>164</v>
      </c>
      <c r="H72" s="128" t="s">
        <v>144</v>
      </c>
      <c r="I72" s="129">
        <v>56.506276150627599</v>
      </c>
      <c r="J72" s="129">
        <v>9.1216216216216214E-2</v>
      </c>
      <c r="K72" s="129">
        <v>8.1081081081081086E-2</v>
      </c>
      <c r="L72" s="129">
        <v>32.236486486486491</v>
      </c>
      <c r="M72" s="129">
        <v>27.236486486486491</v>
      </c>
      <c r="N72" s="129">
        <v>34.618243243243235</v>
      </c>
      <c r="O72" s="129">
        <v>20.861486486486491</v>
      </c>
      <c r="P72" s="129">
        <v>1.7331081081081079</v>
      </c>
      <c r="Q72" s="129">
        <v>2.432432432432432</v>
      </c>
      <c r="R72" s="129">
        <v>14.331081081081079</v>
      </c>
      <c r="S72" s="129">
        <v>2.5101351351351351</v>
      </c>
      <c r="T72" s="129">
        <v>1.4763513513513515</v>
      </c>
      <c r="U72" s="129">
        <v>41.327702702702688</v>
      </c>
      <c r="V72" s="129">
        <v>39.729729729729726</v>
      </c>
      <c r="W72" s="129"/>
      <c r="X72" s="128" t="s">
        <v>644</v>
      </c>
      <c r="Y72" s="130">
        <v>45064</v>
      </c>
      <c r="Z72" s="130" t="s">
        <v>675</v>
      </c>
      <c r="AA72" s="130" t="s">
        <v>671</v>
      </c>
      <c r="AB72" s="131" t="s">
        <v>206</v>
      </c>
      <c r="AC72" s="131" t="s">
        <v>147</v>
      </c>
      <c r="AD72" s="133" t="s">
        <v>683</v>
      </c>
      <c r="AE72" s="131" t="s">
        <v>206</v>
      </c>
      <c r="AF72" s="131" t="s">
        <v>147</v>
      </c>
      <c r="AG72" s="133">
        <v>44175</v>
      </c>
    </row>
    <row r="73" spans="1:33" x14ac:dyDescent="0.35">
      <c r="A73" s="128" t="s">
        <v>12</v>
      </c>
      <c r="B73" s="128" t="s">
        <v>365</v>
      </c>
      <c r="C73" s="128" t="s">
        <v>366</v>
      </c>
      <c r="D73" s="128" t="s">
        <v>309</v>
      </c>
      <c r="E73" s="128">
        <v>44883</v>
      </c>
      <c r="F73" s="128" t="s">
        <v>310</v>
      </c>
      <c r="G73" s="128" t="s">
        <v>164</v>
      </c>
      <c r="H73" s="128" t="s">
        <v>144</v>
      </c>
      <c r="I73" s="129">
        <v>39.902702702702697</v>
      </c>
      <c r="J73" s="129">
        <v>12.922297297297309</v>
      </c>
      <c r="K73" s="129">
        <v>8.4054054054054053</v>
      </c>
      <c r="L73" s="129">
        <v>15.34797297297297</v>
      </c>
      <c r="M73" s="129">
        <v>19.074324324324323</v>
      </c>
      <c r="N73" s="129">
        <v>39.145270270270288</v>
      </c>
      <c r="O73" s="129">
        <v>14.391891891891898</v>
      </c>
      <c r="P73" s="129">
        <v>0.6385135135135136</v>
      </c>
      <c r="Q73" s="129">
        <v>1.5743243243243243</v>
      </c>
      <c r="R73" s="129">
        <v>21.533783783783779</v>
      </c>
      <c r="S73" s="129">
        <v>4.8412162162162167</v>
      </c>
      <c r="T73" s="129">
        <v>4.6081081081081079</v>
      </c>
      <c r="U73" s="129">
        <v>24.766891891891909</v>
      </c>
      <c r="V73" s="129">
        <v>47.614864864864849</v>
      </c>
      <c r="W73" s="129"/>
      <c r="X73" s="128" t="s">
        <v>644</v>
      </c>
      <c r="Y73" s="130">
        <v>45104</v>
      </c>
      <c r="Z73" s="130" t="s">
        <v>675</v>
      </c>
      <c r="AA73" s="130" t="s">
        <v>165</v>
      </c>
      <c r="AB73" s="131" t="s">
        <v>242</v>
      </c>
      <c r="AC73" s="131" t="s">
        <v>252</v>
      </c>
      <c r="AD73" s="133" t="s">
        <v>665</v>
      </c>
      <c r="AE73" s="131" t="s">
        <v>242</v>
      </c>
      <c r="AF73" s="131" t="s">
        <v>252</v>
      </c>
      <c r="AG73" s="133">
        <v>44209</v>
      </c>
    </row>
    <row r="74" spans="1:33" x14ac:dyDescent="0.35">
      <c r="A74" s="128" t="s">
        <v>355</v>
      </c>
      <c r="B74" s="128" t="s">
        <v>356</v>
      </c>
      <c r="C74" s="128" t="s">
        <v>357</v>
      </c>
      <c r="D74" s="128" t="s">
        <v>244</v>
      </c>
      <c r="E74" s="128">
        <v>17745</v>
      </c>
      <c r="F74" s="128" t="s">
        <v>245</v>
      </c>
      <c r="G74" s="128" t="s">
        <v>205</v>
      </c>
      <c r="H74" s="128" t="s">
        <v>4</v>
      </c>
      <c r="I74" s="129">
        <v>57.4471544715447</v>
      </c>
      <c r="J74" s="129">
        <v>0.47297297297297297</v>
      </c>
      <c r="K74" s="129">
        <v>11.618243243243246</v>
      </c>
      <c r="L74" s="129">
        <v>15.199324324324323</v>
      </c>
      <c r="M74" s="129">
        <v>26.216216216216218</v>
      </c>
      <c r="N74" s="129">
        <v>50.347972972973039</v>
      </c>
      <c r="O74" s="129">
        <v>0.93243243243243246</v>
      </c>
      <c r="P74" s="129">
        <v>1.0810810810810811</v>
      </c>
      <c r="Q74" s="129">
        <v>1.1452702702702702</v>
      </c>
      <c r="R74" s="129">
        <v>19.777027027027017</v>
      </c>
      <c r="S74" s="129">
        <v>4.1452702702702702</v>
      </c>
      <c r="T74" s="129">
        <v>0.65540540540540548</v>
      </c>
      <c r="U74" s="129">
        <v>28.929054054054049</v>
      </c>
      <c r="V74" s="129">
        <v>46.145270270270302</v>
      </c>
      <c r="W74" s="129"/>
      <c r="X74" s="128" t="s">
        <v>644</v>
      </c>
      <c r="Y74" s="130">
        <v>44991</v>
      </c>
      <c r="Z74" s="130" t="s">
        <v>708</v>
      </c>
      <c r="AA74" s="130" t="s">
        <v>458</v>
      </c>
      <c r="AB74" s="131" t="s">
        <v>675</v>
      </c>
      <c r="AC74" s="134" t="s">
        <v>252</v>
      </c>
      <c r="AD74" s="133" t="s">
        <v>655</v>
      </c>
      <c r="AE74" s="131" t="s">
        <v>675</v>
      </c>
      <c r="AF74" s="131" t="s">
        <v>252</v>
      </c>
      <c r="AG74" s="133">
        <v>44160</v>
      </c>
    </row>
    <row r="75" spans="1:33" x14ac:dyDescent="0.35">
      <c r="A75" s="128" t="s">
        <v>44</v>
      </c>
      <c r="B75" s="128" t="s">
        <v>266</v>
      </c>
      <c r="C75" s="128" t="s">
        <v>267</v>
      </c>
      <c r="D75" s="128" t="s">
        <v>141</v>
      </c>
      <c r="E75" s="128">
        <v>93301</v>
      </c>
      <c r="F75" s="128" t="s">
        <v>268</v>
      </c>
      <c r="G75" s="128" t="s">
        <v>157</v>
      </c>
      <c r="H75" s="128" t="s">
        <v>144</v>
      </c>
      <c r="I75" s="129">
        <v>134.07920792079199</v>
      </c>
      <c r="J75" s="129">
        <v>0</v>
      </c>
      <c r="K75" s="129">
        <v>0.23310810810810811</v>
      </c>
      <c r="L75" s="129">
        <v>13.07094594594594</v>
      </c>
      <c r="M75" s="129">
        <v>34.733108108108127</v>
      </c>
      <c r="N75" s="129">
        <v>48.03716216216219</v>
      </c>
      <c r="O75" s="129">
        <v>0</v>
      </c>
      <c r="P75" s="129">
        <v>0</v>
      </c>
      <c r="Q75" s="129">
        <v>0</v>
      </c>
      <c r="R75" s="129">
        <v>29.01013513513513</v>
      </c>
      <c r="S75" s="129">
        <v>0.6182432432432432</v>
      </c>
      <c r="T75" s="129">
        <v>0.76689189189189189</v>
      </c>
      <c r="U75" s="129">
        <v>17.641891891891891</v>
      </c>
      <c r="V75" s="129">
        <v>43.986486486486513</v>
      </c>
      <c r="W75" s="129">
        <v>320</v>
      </c>
      <c r="X75" s="128" t="s">
        <v>644</v>
      </c>
      <c r="Y75" s="130">
        <v>44958</v>
      </c>
      <c r="Z75" s="130" t="s">
        <v>645</v>
      </c>
      <c r="AA75" s="130" t="s">
        <v>458</v>
      </c>
      <c r="AB75" s="131" t="s">
        <v>646</v>
      </c>
      <c r="AC75" s="131" t="s">
        <v>147</v>
      </c>
      <c r="AD75" s="133" t="s">
        <v>718</v>
      </c>
      <c r="AE75" s="131" t="s">
        <v>646</v>
      </c>
      <c r="AF75" s="131" t="s">
        <v>147</v>
      </c>
      <c r="AG75" s="133">
        <v>44371</v>
      </c>
    </row>
    <row r="76" spans="1:33" x14ac:dyDescent="0.35">
      <c r="A76" s="128" t="s">
        <v>362</v>
      </c>
      <c r="B76" s="128" t="s">
        <v>363</v>
      </c>
      <c r="C76" s="128" t="s">
        <v>364</v>
      </c>
      <c r="D76" s="128" t="s">
        <v>315</v>
      </c>
      <c r="E76" s="128">
        <v>48060</v>
      </c>
      <c r="F76" s="128" t="s">
        <v>310</v>
      </c>
      <c r="G76" s="128" t="s">
        <v>164</v>
      </c>
      <c r="H76" s="128" t="s">
        <v>4</v>
      </c>
      <c r="I76" s="129">
        <v>35.1805555555556</v>
      </c>
      <c r="J76" s="129">
        <v>22.608108108108119</v>
      </c>
      <c r="K76" s="129">
        <v>11.34797297297297</v>
      </c>
      <c r="L76" s="129">
        <v>6.3378378378378386</v>
      </c>
      <c r="M76" s="129">
        <v>4.7770270270270263</v>
      </c>
      <c r="N76" s="129">
        <v>19.976351351351354</v>
      </c>
      <c r="O76" s="129">
        <v>25.084459459459474</v>
      </c>
      <c r="P76" s="129">
        <v>1.0135135135135136E-2</v>
      </c>
      <c r="Q76" s="129">
        <v>0</v>
      </c>
      <c r="R76" s="129">
        <v>8.8412162162162158</v>
      </c>
      <c r="S76" s="129">
        <v>3.0168918918918926</v>
      </c>
      <c r="T76" s="129">
        <v>4.2804054054054061</v>
      </c>
      <c r="U76" s="129">
        <v>28.932432432432449</v>
      </c>
      <c r="V76" s="129">
        <v>37.574324324324323</v>
      </c>
      <c r="W76" s="129"/>
      <c r="X76" s="128" t="s">
        <v>644</v>
      </c>
      <c r="Y76" s="130">
        <v>45070</v>
      </c>
      <c r="Z76" s="130" t="s">
        <v>675</v>
      </c>
      <c r="AA76" s="130" t="s">
        <v>671</v>
      </c>
      <c r="AB76" s="131" t="s">
        <v>675</v>
      </c>
      <c r="AC76" s="131" t="s">
        <v>252</v>
      </c>
      <c r="AD76" s="133" t="s">
        <v>713</v>
      </c>
      <c r="AE76" s="131" t="s">
        <v>206</v>
      </c>
      <c r="AF76" s="131" t="s">
        <v>147</v>
      </c>
      <c r="AG76" s="133">
        <v>44105</v>
      </c>
    </row>
    <row r="77" spans="1:33" x14ac:dyDescent="0.35">
      <c r="A77" s="128" t="s">
        <v>226</v>
      </c>
      <c r="B77" s="128" t="s">
        <v>227</v>
      </c>
      <c r="C77" s="128" t="s">
        <v>228</v>
      </c>
      <c r="D77" s="128" t="s">
        <v>229</v>
      </c>
      <c r="E77" s="128">
        <v>23901</v>
      </c>
      <c r="F77" s="128" t="s">
        <v>230</v>
      </c>
      <c r="G77" s="128" t="s">
        <v>143</v>
      </c>
      <c r="H77" s="128" t="s">
        <v>4</v>
      </c>
      <c r="I77" s="129">
        <v>55.939393939393902</v>
      </c>
      <c r="J77" s="129">
        <v>7.9662162162162211</v>
      </c>
      <c r="K77" s="129">
        <v>3.9662162162162158</v>
      </c>
      <c r="L77" s="129">
        <v>11.689189189189189</v>
      </c>
      <c r="M77" s="129">
        <v>17.635135135135126</v>
      </c>
      <c r="N77" s="129">
        <v>31.405405405405393</v>
      </c>
      <c r="O77" s="129">
        <v>9.8513513513513384</v>
      </c>
      <c r="P77" s="129">
        <v>0</v>
      </c>
      <c r="Q77" s="129">
        <v>0</v>
      </c>
      <c r="R77" s="129">
        <v>13.351351351351349</v>
      </c>
      <c r="S77" s="129">
        <v>4.7837837837837833</v>
      </c>
      <c r="T77" s="129">
        <v>3.7533783783783785</v>
      </c>
      <c r="U77" s="129">
        <v>19.368243243243214</v>
      </c>
      <c r="V77" s="129">
        <v>29.489864864864838</v>
      </c>
      <c r="W77" s="129">
        <v>500</v>
      </c>
      <c r="X77" s="128" t="s">
        <v>644</v>
      </c>
      <c r="Y77" s="130">
        <v>45098</v>
      </c>
      <c r="Z77" s="130" t="s">
        <v>699</v>
      </c>
      <c r="AA77" s="130" t="s">
        <v>243</v>
      </c>
      <c r="AB77" s="131" t="s">
        <v>646</v>
      </c>
      <c r="AC77" s="131" t="s">
        <v>147</v>
      </c>
      <c r="AD77" s="133" t="s">
        <v>647</v>
      </c>
      <c r="AE77" s="131" t="s">
        <v>646</v>
      </c>
      <c r="AF77" s="131" t="s">
        <v>147</v>
      </c>
      <c r="AG77" s="133">
        <v>44251</v>
      </c>
    </row>
    <row r="78" spans="1:33" x14ac:dyDescent="0.35">
      <c r="A78" s="128" t="s">
        <v>376</v>
      </c>
      <c r="B78" s="128" t="s">
        <v>377</v>
      </c>
      <c r="C78" s="128" t="s">
        <v>10</v>
      </c>
      <c r="D78" s="128" t="s">
        <v>378</v>
      </c>
      <c r="E78" s="128">
        <v>47834</v>
      </c>
      <c r="F78" s="128" t="s">
        <v>31</v>
      </c>
      <c r="G78" s="128" t="s">
        <v>205</v>
      </c>
      <c r="H78" s="128" t="s">
        <v>144</v>
      </c>
      <c r="I78" s="129">
        <v>7.0396039603960396</v>
      </c>
      <c r="J78" s="129">
        <v>6.4222972972972814</v>
      </c>
      <c r="K78" s="129">
        <v>3.405405405405407</v>
      </c>
      <c r="L78" s="129">
        <v>9.418918918918914</v>
      </c>
      <c r="M78" s="129">
        <v>10.82432432432433</v>
      </c>
      <c r="N78" s="129">
        <v>21.199324324324465</v>
      </c>
      <c r="O78" s="129">
        <v>8.168918918918898</v>
      </c>
      <c r="P78" s="129">
        <v>0.429054054054054</v>
      </c>
      <c r="Q78" s="129">
        <v>0.27364864864864863</v>
      </c>
      <c r="R78" s="129">
        <v>1.5033783783783781</v>
      </c>
      <c r="S78" s="129">
        <v>1.2128378378378377</v>
      </c>
      <c r="T78" s="129">
        <v>0.48310810810810811</v>
      </c>
      <c r="U78" s="129">
        <v>26.871621621621891</v>
      </c>
      <c r="V78" s="129">
        <v>25.391891891892119</v>
      </c>
      <c r="W78" s="129"/>
      <c r="X78" s="128" t="s">
        <v>644</v>
      </c>
      <c r="Y78" s="130">
        <v>45020</v>
      </c>
      <c r="Z78" s="130" t="s">
        <v>206</v>
      </c>
      <c r="AA78" s="130" t="s">
        <v>458</v>
      </c>
      <c r="AB78" s="131" t="s">
        <v>206</v>
      </c>
      <c r="AC78" s="131" t="s">
        <v>147</v>
      </c>
      <c r="AD78" s="133" t="s">
        <v>711</v>
      </c>
      <c r="AE78" s="131" t="s">
        <v>206</v>
      </c>
      <c r="AF78" s="131" t="s">
        <v>147</v>
      </c>
      <c r="AG78" s="133">
        <v>44539</v>
      </c>
    </row>
    <row r="79" spans="1:33" x14ac:dyDescent="0.35">
      <c r="A79" s="128" t="s">
        <v>459</v>
      </c>
      <c r="B79" s="128" t="s">
        <v>460</v>
      </c>
      <c r="C79" s="128" t="s">
        <v>461</v>
      </c>
      <c r="D79" s="128" t="s">
        <v>361</v>
      </c>
      <c r="E79" s="128">
        <v>51501</v>
      </c>
      <c r="F79" s="128" t="s">
        <v>280</v>
      </c>
      <c r="G79" s="128" t="s">
        <v>205</v>
      </c>
      <c r="H79" s="128" t="s">
        <v>144</v>
      </c>
      <c r="I79" s="129">
        <v>28.628458498023701</v>
      </c>
      <c r="J79" s="129">
        <v>1.2195945945945945</v>
      </c>
      <c r="K79" s="129">
        <v>2.7804054054054044</v>
      </c>
      <c r="L79" s="129">
        <v>13.560810810810805</v>
      </c>
      <c r="M79" s="129">
        <v>10.567567567567567</v>
      </c>
      <c r="N79" s="129">
        <v>25.516891891891902</v>
      </c>
      <c r="O79" s="129">
        <v>2.5608108108108105</v>
      </c>
      <c r="P79" s="129">
        <v>5.0675675675675678E-2</v>
      </c>
      <c r="Q79" s="129">
        <v>0</v>
      </c>
      <c r="R79" s="129">
        <v>5.7939189189189184</v>
      </c>
      <c r="S79" s="129">
        <v>1.3378378378378379</v>
      </c>
      <c r="T79" s="129">
        <v>1.2567567567567568</v>
      </c>
      <c r="U79" s="129">
        <v>19.739864864864863</v>
      </c>
      <c r="V79" s="129">
        <v>26.641891891891898</v>
      </c>
      <c r="W79" s="129"/>
      <c r="X79" s="128" t="s">
        <v>644</v>
      </c>
      <c r="Y79" s="130">
        <v>45106</v>
      </c>
      <c r="Z79" s="130" t="s">
        <v>708</v>
      </c>
      <c r="AA79" s="130" t="s">
        <v>165</v>
      </c>
      <c r="AB79" s="131" t="s">
        <v>242</v>
      </c>
      <c r="AC79" s="134" t="s">
        <v>653</v>
      </c>
      <c r="AD79" s="132" t="s">
        <v>719</v>
      </c>
      <c r="AE79" s="131" t="s">
        <v>675</v>
      </c>
      <c r="AF79" s="131" t="s">
        <v>653</v>
      </c>
      <c r="AG79" s="133">
        <v>44546</v>
      </c>
    </row>
    <row r="80" spans="1:33" x14ac:dyDescent="0.35">
      <c r="A80" s="128" t="s">
        <v>373</v>
      </c>
      <c r="B80" s="128" t="s">
        <v>374</v>
      </c>
      <c r="C80" s="128" t="s">
        <v>375</v>
      </c>
      <c r="D80" s="128" t="s">
        <v>279</v>
      </c>
      <c r="E80" s="128">
        <v>56007</v>
      </c>
      <c r="F80" s="128" t="s">
        <v>280</v>
      </c>
      <c r="G80" s="128" t="s">
        <v>164</v>
      </c>
      <c r="H80" s="128" t="s">
        <v>4</v>
      </c>
      <c r="I80" s="129">
        <v>34.67</v>
      </c>
      <c r="J80" s="129">
        <v>0.14864864864864866</v>
      </c>
      <c r="K80" s="129">
        <v>6.7939189189189175</v>
      </c>
      <c r="L80" s="129">
        <v>18.179054054054046</v>
      </c>
      <c r="M80" s="129">
        <v>2.4155405405405399</v>
      </c>
      <c r="N80" s="129">
        <v>21.891891891891891</v>
      </c>
      <c r="O80" s="129">
        <v>5.6452702702702711</v>
      </c>
      <c r="P80" s="129">
        <v>0</v>
      </c>
      <c r="Q80" s="129">
        <v>0</v>
      </c>
      <c r="R80" s="129">
        <v>5.8614864864864868</v>
      </c>
      <c r="S80" s="129">
        <v>1.2094594594594594</v>
      </c>
      <c r="T80" s="129">
        <v>2.7094594594594588</v>
      </c>
      <c r="U80" s="129">
        <v>17.756756756756754</v>
      </c>
      <c r="V80" s="129">
        <v>24.69594594594594</v>
      </c>
      <c r="W80" s="129"/>
      <c r="X80" s="128" t="s">
        <v>644</v>
      </c>
      <c r="Y80" s="130">
        <v>45009</v>
      </c>
      <c r="Z80" s="130" t="s">
        <v>675</v>
      </c>
      <c r="AA80" s="130" t="s">
        <v>458</v>
      </c>
      <c r="AB80" s="131" t="s">
        <v>675</v>
      </c>
      <c r="AC80" s="131" t="s">
        <v>252</v>
      </c>
      <c r="AD80" s="133" t="s">
        <v>710</v>
      </c>
      <c r="AE80" s="131" t="s">
        <v>675</v>
      </c>
      <c r="AF80" s="131" t="s">
        <v>653</v>
      </c>
      <c r="AG80" s="133">
        <v>44302</v>
      </c>
    </row>
    <row r="81" spans="1:33" x14ac:dyDescent="0.35">
      <c r="A81" s="128" t="s">
        <v>390</v>
      </c>
      <c r="B81" s="128" t="s">
        <v>391</v>
      </c>
      <c r="C81" s="128" t="s">
        <v>392</v>
      </c>
      <c r="D81" s="128" t="s">
        <v>361</v>
      </c>
      <c r="E81" s="128">
        <v>50313</v>
      </c>
      <c r="F81" s="128" t="s">
        <v>280</v>
      </c>
      <c r="G81" s="128" t="s">
        <v>205</v>
      </c>
      <c r="H81" s="128" t="s">
        <v>144</v>
      </c>
      <c r="I81" s="129">
        <v>42.011049723756898</v>
      </c>
      <c r="J81" s="129">
        <v>3.2804054054054061</v>
      </c>
      <c r="K81" s="129">
        <v>8.8885135135135105</v>
      </c>
      <c r="L81" s="129">
        <v>6.0033783783783781</v>
      </c>
      <c r="M81" s="129">
        <v>5.6790540540540526</v>
      </c>
      <c r="N81" s="129">
        <v>17.584459459459463</v>
      </c>
      <c r="O81" s="129">
        <v>5.6655405405405395</v>
      </c>
      <c r="P81" s="129">
        <v>0.49324324324324326</v>
      </c>
      <c r="Q81" s="129">
        <v>0.10810810810810811</v>
      </c>
      <c r="R81" s="129">
        <v>3.564189189189189</v>
      </c>
      <c r="S81" s="129">
        <v>0.83445945945945954</v>
      </c>
      <c r="T81" s="129">
        <v>1.3209459459459458</v>
      </c>
      <c r="U81" s="129">
        <v>18.131756756756769</v>
      </c>
      <c r="V81" s="129">
        <v>22.388513513513526</v>
      </c>
      <c r="W81" s="129"/>
      <c r="X81" s="128" t="s">
        <v>644</v>
      </c>
      <c r="Y81" s="130">
        <v>45005</v>
      </c>
      <c r="Z81" s="130" t="s">
        <v>708</v>
      </c>
      <c r="AA81" s="130" t="s">
        <v>671</v>
      </c>
      <c r="AB81" s="131" t="s">
        <v>242</v>
      </c>
      <c r="AC81" s="131" t="s">
        <v>252</v>
      </c>
      <c r="AD81" s="133" t="s">
        <v>720</v>
      </c>
      <c r="AE81" s="131" t="s">
        <v>242</v>
      </c>
      <c r="AF81" s="131" t="s">
        <v>252</v>
      </c>
      <c r="AG81" s="133">
        <v>43678</v>
      </c>
    </row>
    <row r="82" spans="1:33" x14ac:dyDescent="0.35">
      <c r="A82" s="128" t="s">
        <v>39</v>
      </c>
      <c r="B82" s="128" t="s">
        <v>379</v>
      </c>
      <c r="C82" s="128" t="s">
        <v>380</v>
      </c>
      <c r="D82" s="128" t="s">
        <v>309</v>
      </c>
      <c r="E82" s="128">
        <v>44024</v>
      </c>
      <c r="F82" s="128" t="s">
        <v>310</v>
      </c>
      <c r="G82" s="128" t="s">
        <v>205</v>
      </c>
      <c r="H82" s="128" t="s">
        <v>144</v>
      </c>
      <c r="I82" s="129">
        <v>62.368421052631597</v>
      </c>
      <c r="J82" s="129">
        <v>8.4493243243243228</v>
      </c>
      <c r="K82" s="129">
        <v>4.6418918918918921</v>
      </c>
      <c r="L82" s="129">
        <v>4.6891891891891895</v>
      </c>
      <c r="M82" s="129">
        <v>2.6925675675675675</v>
      </c>
      <c r="N82" s="129">
        <v>11.077702702702704</v>
      </c>
      <c r="O82" s="129">
        <v>7.5574324324324307</v>
      </c>
      <c r="P82" s="129">
        <v>0.16216216216216217</v>
      </c>
      <c r="Q82" s="129">
        <v>1.6756756756756757</v>
      </c>
      <c r="R82" s="129">
        <v>3.310810810810811</v>
      </c>
      <c r="S82" s="129">
        <v>1.9831081081081079</v>
      </c>
      <c r="T82" s="129">
        <v>1.8074324324324327</v>
      </c>
      <c r="U82" s="129">
        <v>13.371621621621623</v>
      </c>
      <c r="V82" s="129">
        <v>16.378378378378372</v>
      </c>
      <c r="W82" s="129"/>
      <c r="X82" s="128" t="s">
        <v>644</v>
      </c>
      <c r="Y82" s="130">
        <v>45012</v>
      </c>
      <c r="Z82" s="130" t="s">
        <v>708</v>
      </c>
      <c r="AA82" s="130" t="s">
        <v>671</v>
      </c>
      <c r="AB82" s="131" t="s">
        <v>242</v>
      </c>
      <c r="AC82" s="131" t="s">
        <v>252</v>
      </c>
      <c r="AD82" s="133" t="s">
        <v>721</v>
      </c>
      <c r="AE82" s="131" t="s">
        <v>242</v>
      </c>
      <c r="AF82" s="131" t="s">
        <v>252</v>
      </c>
      <c r="AG82" s="133">
        <v>44175</v>
      </c>
    </row>
    <row r="83" spans="1:33" x14ac:dyDescent="0.35">
      <c r="A83" s="128" t="s">
        <v>18</v>
      </c>
      <c r="B83" s="128" t="s">
        <v>349</v>
      </c>
      <c r="C83" s="128" t="s">
        <v>350</v>
      </c>
      <c r="D83" s="128" t="s">
        <v>315</v>
      </c>
      <c r="E83" s="128">
        <v>48161</v>
      </c>
      <c r="F83" s="128" t="s">
        <v>310</v>
      </c>
      <c r="G83" s="128" t="s">
        <v>164</v>
      </c>
      <c r="H83" s="128" t="s">
        <v>4</v>
      </c>
      <c r="I83" s="129">
        <v>51.577464788732399</v>
      </c>
      <c r="J83" s="129">
        <v>14.69256756756757</v>
      </c>
      <c r="K83" s="129">
        <v>0.9020270270270272</v>
      </c>
      <c r="L83" s="129">
        <v>1.236486486486486</v>
      </c>
      <c r="M83" s="129">
        <v>0.2567567567567568</v>
      </c>
      <c r="N83" s="129">
        <v>2.7331081081081092</v>
      </c>
      <c r="O83" s="129">
        <v>14.354729729729732</v>
      </c>
      <c r="P83" s="129">
        <v>0</v>
      </c>
      <c r="Q83" s="129">
        <v>0</v>
      </c>
      <c r="R83" s="129">
        <v>0.74662162162162171</v>
      </c>
      <c r="S83" s="129">
        <v>0.38513513513513514</v>
      </c>
      <c r="T83" s="129">
        <v>0.20945945945945948</v>
      </c>
      <c r="U83" s="129">
        <v>15.746621621621623</v>
      </c>
      <c r="V83" s="129">
        <v>7.9493243243243201</v>
      </c>
      <c r="W83" s="129"/>
      <c r="X83" s="128" t="s">
        <v>644</v>
      </c>
      <c r="Y83" s="130">
        <v>45028</v>
      </c>
      <c r="Z83" s="130" t="s">
        <v>675</v>
      </c>
      <c r="AA83" s="130" t="s">
        <v>243</v>
      </c>
      <c r="AB83" s="131" t="s">
        <v>675</v>
      </c>
      <c r="AC83" s="131" t="s">
        <v>252</v>
      </c>
      <c r="AD83" s="133" t="s">
        <v>722</v>
      </c>
      <c r="AE83" s="131" t="s">
        <v>675</v>
      </c>
      <c r="AF83" s="131" t="s">
        <v>252</v>
      </c>
      <c r="AG83" s="133">
        <v>44420</v>
      </c>
    </row>
    <row r="84" spans="1:33" x14ac:dyDescent="0.35">
      <c r="A84" s="128" t="s">
        <v>5</v>
      </c>
      <c r="B84" s="128" t="s">
        <v>139</v>
      </c>
      <c r="C84" s="128" t="s">
        <v>140</v>
      </c>
      <c r="D84" s="128" t="s">
        <v>141</v>
      </c>
      <c r="E84" s="128">
        <v>92301</v>
      </c>
      <c r="F84" s="128" t="s">
        <v>142</v>
      </c>
      <c r="G84" s="128" t="s">
        <v>157</v>
      </c>
      <c r="H84" s="128" t="s">
        <v>144</v>
      </c>
      <c r="I84" s="129">
        <v>907.81818181818198</v>
      </c>
      <c r="J84" s="129">
        <v>1.875</v>
      </c>
      <c r="K84" s="129">
        <v>1</v>
      </c>
      <c r="L84" s="129">
        <v>1</v>
      </c>
      <c r="M84" s="129">
        <v>12.27027027027027</v>
      </c>
      <c r="N84" s="129">
        <v>13.27027027027027</v>
      </c>
      <c r="O84" s="129">
        <v>0.875</v>
      </c>
      <c r="P84" s="129">
        <v>2</v>
      </c>
      <c r="Q84" s="129">
        <v>0</v>
      </c>
      <c r="R84" s="129">
        <v>13.375000000000002</v>
      </c>
      <c r="S84" s="129">
        <v>1.2668918918918919</v>
      </c>
      <c r="T84" s="129">
        <v>0</v>
      </c>
      <c r="U84" s="129">
        <v>1.5033783783783785</v>
      </c>
      <c r="V84" s="129">
        <v>16.145270270270274</v>
      </c>
      <c r="W84" s="129">
        <v>640</v>
      </c>
      <c r="X84" s="128" t="s">
        <v>644</v>
      </c>
      <c r="Y84" s="130">
        <v>45022</v>
      </c>
      <c r="Z84" s="130" t="s">
        <v>645</v>
      </c>
      <c r="AA84" s="130" t="s">
        <v>243</v>
      </c>
      <c r="AB84" s="131" t="s">
        <v>646</v>
      </c>
      <c r="AC84" s="134" t="s">
        <v>147</v>
      </c>
      <c r="AD84" s="133" t="s">
        <v>723</v>
      </c>
      <c r="AE84" s="131" t="s">
        <v>646</v>
      </c>
      <c r="AF84" s="131" t="s">
        <v>147</v>
      </c>
      <c r="AG84" s="133">
        <v>44155</v>
      </c>
    </row>
    <row r="85" spans="1:33" x14ac:dyDescent="0.35">
      <c r="A85" s="128" t="s">
        <v>381</v>
      </c>
      <c r="B85" s="128" t="s">
        <v>382</v>
      </c>
      <c r="C85" s="128" t="s">
        <v>383</v>
      </c>
      <c r="D85" s="128" t="s">
        <v>384</v>
      </c>
      <c r="E85" s="128">
        <v>27253</v>
      </c>
      <c r="F85" s="128" t="s">
        <v>152</v>
      </c>
      <c r="G85" s="128" t="s">
        <v>164</v>
      </c>
      <c r="H85" s="128" t="s">
        <v>144</v>
      </c>
      <c r="I85" s="129">
        <v>3.35599415204678</v>
      </c>
      <c r="J85" s="129">
        <v>1.7364864864864871</v>
      </c>
      <c r="K85" s="129">
        <v>2.3614864864864824</v>
      </c>
      <c r="L85" s="129">
        <v>6.0810810810810798</v>
      </c>
      <c r="M85" s="129">
        <v>5.9425675675675613</v>
      </c>
      <c r="N85" s="129">
        <v>14.057432432432392</v>
      </c>
      <c r="O85" s="129">
        <v>1.9560810810810798</v>
      </c>
      <c r="P85" s="129">
        <v>6.0810810810810814E-2</v>
      </c>
      <c r="Q85" s="129">
        <v>4.72972972972973E-2</v>
      </c>
      <c r="R85" s="129">
        <v>0.43243243243243235</v>
      </c>
      <c r="S85" s="129">
        <v>0.1925675675675676</v>
      </c>
      <c r="T85" s="129">
        <v>0.2533783783783784</v>
      </c>
      <c r="U85" s="129">
        <v>15.243243243243219</v>
      </c>
      <c r="V85" s="129">
        <v>12.030405405405375</v>
      </c>
      <c r="W85" s="129">
        <v>40</v>
      </c>
      <c r="X85" s="128" t="s">
        <v>145</v>
      </c>
      <c r="Y85" s="130" t="s">
        <v>697</v>
      </c>
      <c r="Z85" s="130" t="s">
        <v>697</v>
      </c>
      <c r="AA85" s="130" t="s">
        <v>697</v>
      </c>
      <c r="AB85" s="131" t="s">
        <v>242</v>
      </c>
      <c r="AC85" s="131" t="s">
        <v>252</v>
      </c>
      <c r="AD85" s="133" t="s">
        <v>724</v>
      </c>
      <c r="AE85" s="131" t="s">
        <v>242</v>
      </c>
      <c r="AF85" s="131" t="s">
        <v>252</v>
      </c>
      <c r="AG85" s="133">
        <v>44364</v>
      </c>
    </row>
    <row r="86" spans="1:33" x14ac:dyDescent="0.35">
      <c r="A86" s="128" t="s">
        <v>725</v>
      </c>
      <c r="B86" s="128" t="s">
        <v>726</v>
      </c>
      <c r="C86" s="128" t="s">
        <v>727</v>
      </c>
      <c r="D86" s="128" t="s">
        <v>40</v>
      </c>
      <c r="E86" s="128">
        <v>35447</v>
      </c>
      <c r="F86" s="128" t="s">
        <v>163</v>
      </c>
      <c r="G86" s="128" t="s">
        <v>164</v>
      </c>
      <c r="H86" s="128" t="s">
        <v>144</v>
      </c>
      <c r="I86" s="129">
        <v>2.92212041884817</v>
      </c>
      <c r="J86" s="129">
        <v>2.5506756756756728</v>
      </c>
      <c r="K86" s="129">
        <v>5.2094594594594419</v>
      </c>
      <c r="L86" s="129">
        <v>5.4966216216215971</v>
      </c>
      <c r="M86" s="129">
        <v>2.1047297297297285</v>
      </c>
      <c r="N86" s="129">
        <v>7.560810810810759</v>
      </c>
      <c r="O86" s="129">
        <v>5.3344594594594552</v>
      </c>
      <c r="P86" s="129">
        <v>2.2601351351351369</v>
      </c>
      <c r="Q86" s="129">
        <v>0.20608108108108109</v>
      </c>
      <c r="R86" s="129">
        <v>0.20945945945945943</v>
      </c>
      <c r="S86" s="129">
        <v>4.0540540540540543E-2</v>
      </c>
      <c r="T86" s="129">
        <v>4.3918918918918921E-2</v>
      </c>
      <c r="U86" s="129">
        <v>15.067567567567608</v>
      </c>
      <c r="V86" s="129">
        <v>12.746621621621671</v>
      </c>
      <c r="W86" s="129"/>
      <c r="X86" s="128" t="s">
        <v>405</v>
      </c>
      <c r="Y86" s="130" t="s">
        <v>697</v>
      </c>
      <c r="Z86" s="130" t="s">
        <v>697</v>
      </c>
      <c r="AA86" s="130" t="s">
        <v>697</v>
      </c>
      <c r="AB86" s="131" t="s">
        <v>675</v>
      </c>
      <c r="AC86" s="131" t="s">
        <v>653</v>
      </c>
      <c r="AD86" s="133" t="s">
        <v>728</v>
      </c>
      <c r="AE86" s="131" t="s">
        <v>165</v>
      </c>
      <c r="AF86" s="131" t="s">
        <v>165</v>
      </c>
      <c r="AG86" s="131" t="s">
        <v>165</v>
      </c>
    </row>
    <row r="87" spans="1:33" x14ac:dyDescent="0.35">
      <c r="A87" s="128" t="s">
        <v>269</v>
      </c>
      <c r="B87" s="128" t="s">
        <v>270</v>
      </c>
      <c r="C87" s="128" t="s">
        <v>271</v>
      </c>
      <c r="D87" s="128" t="s">
        <v>155</v>
      </c>
      <c r="E87" s="128">
        <v>76642</v>
      </c>
      <c r="F87" s="128" t="s">
        <v>197</v>
      </c>
      <c r="G87" s="128" t="s">
        <v>205</v>
      </c>
      <c r="H87" s="128" t="s">
        <v>4</v>
      </c>
      <c r="I87" s="129">
        <v>14.156976744186</v>
      </c>
      <c r="J87" s="129">
        <v>9.3074324324324316</v>
      </c>
      <c r="K87" s="129">
        <v>4.1452702702702711</v>
      </c>
      <c r="L87" s="129">
        <v>0.86486486486486491</v>
      </c>
      <c r="M87" s="129">
        <v>0.8851351351351352</v>
      </c>
      <c r="N87" s="129">
        <v>3.7567567567567575</v>
      </c>
      <c r="O87" s="129">
        <v>11.445945945945954</v>
      </c>
      <c r="P87" s="129">
        <v>0</v>
      </c>
      <c r="Q87" s="129">
        <v>0</v>
      </c>
      <c r="R87" s="129">
        <v>1.0101351351351351</v>
      </c>
      <c r="S87" s="129">
        <v>0.27364864864864863</v>
      </c>
      <c r="T87" s="129">
        <v>0.5135135135135136</v>
      </c>
      <c r="U87" s="129">
        <v>13.405405405405411</v>
      </c>
      <c r="V87" s="129">
        <v>14.655405405405403</v>
      </c>
      <c r="W87" s="129"/>
      <c r="X87" s="128" t="s">
        <v>644</v>
      </c>
      <c r="Y87" s="130">
        <v>44973</v>
      </c>
      <c r="Z87" s="130" t="s">
        <v>675</v>
      </c>
      <c r="AA87" s="130" t="s">
        <v>243</v>
      </c>
      <c r="AB87" s="131" t="s">
        <v>242</v>
      </c>
      <c r="AC87" s="131" t="s">
        <v>252</v>
      </c>
      <c r="AD87" s="133" t="s">
        <v>673</v>
      </c>
      <c r="AE87" s="131" t="s">
        <v>242</v>
      </c>
      <c r="AF87" s="131" t="s">
        <v>252</v>
      </c>
      <c r="AG87" s="133">
        <v>44105</v>
      </c>
    </row>
    <row r="88" spans="1:33" x14ac:dyDescent="0.35">
      <c r="A88" s="128" t="s">
        <v>438</v>
      </c>
      <c r="B88" s="128" t="s">
        <v>439</v>
      </c>
      <c r="C88" s="128" t="s">
        <v>440</v>
      </c>
      <c r="D88" s="128" t="s">
        <v>361</v>
      </c>
      <c r="E88" s="128">
        <v>52401</v>
      </c>
      <c r="F88" s="128" t="s">
        <v>280</v>
      </c>
      <c r="G88" s="128" t="s">
        <v>205</v>
      </c>
      <c r="H88" s="128" t="s">
        <v>144</v>
      </c>
      <c r="I88" s="129">
        <v>34.325842696629202</v>
      </c>
      <c r="J88" s="129">
        <v>1.2094594594594597</v>
      </c>
      <c r="K88" s="129">
        <v>5.8412162162162149</v>
      </c>
      <c r="L88" s="129">
        <v>3.7331081081081074</v>
      </c>
      <c r="M88" s="129">
        <v>3.3513513513513513</v>
      </c>
      <c r="N88" s="129">
        <v>12.162162162162167</v>
      </c>
      <c r="O88" s="129">
        <v>1.625</v>
      </c>
      <c r="P88" s="129">
        <v>0.34797297297297303</v>
      </c>
      <c r="Q88" s="129">
        <v>0</v>
      </c>
      <c r="R88" s="129">
        <v>4.3986486486486491</v>
      </c>
      <c r="S88" s="129">
        <v>0.73986486486486491</v>
      </c>
      <c r="T88" s="129">
        <v>0.67567567567567566</v>
      </c>
      <c r="U88" s="129">
        <v>8.3209459459459456</v>
      </c>
      <c r="V88" s="129">
        <v>13.418918918918923</v>
      </c>
      <c r="W88" s="129"/>
      <c r="X88" s="128" t="s">
        <v>405</v>
      </c>
      <c r="Y88" s="130" t="s">
        <v>697</v>
      </c>
      <c r="Z88" s="130" t="s">
        <v>697</v>
      </c>
      <c r="AA88" s="130" t="s">
        <v>697</v>
      </c>
      <c r="AB88" s="131" t="s">
        <v>675</v>
      </c>
      <c r="AC88" s="131" t="s">
        <v>653</v>
      </c>
      <c r="AD88" s="133" t="s">
        <v>729</v>
      </c>
      <c r="AE88" s="131" t="s">
        <v>242</v>
      </c>
      <c r="AF88" s="131" t="s">
        <v>252</v>
      </c>
      <c r="AG88" s="133">
        <v>43636</v>
      </c>
    </row>
    <row r="89" spans="1:33" x14ac:dyDescent="0.35">
      <c r="A89" s="128" t="s">
        <v>345</v>
      </c>
      <c r="B89" s="128" t="s">
        <v>346</v>
      </c>
      <c r="C89" s="128" t="s">
        <v>347</v>
      </c>
      <c r="D89" s="128" t="s">
        <v>348</v>
      </c>
      <c r="E89" s="128">
        <v>68801</v>
      </c>
      <c r="F89" s="128" t="s">
        <v>280</v>
      </c>
      <c r="G89" s="128" t="s">
        <v>164</v>
      </c>
      <c r="H89" s="128" t="s">
        <v>144</v>
      </c>
      <c r="I89" s="129">
        <v>37.728070175438603</v>
      </c>
      <c r="J89" s="129">
        <v>3.3885135135135136</v>
      </c>
      <c r="K89" s="129">
        <v>2.6148648648648649</v>
      </c>
      <c r="L89" s="129">
        <v>5.9425675675675693</v>
      </c>
      <c r="M89" s="129">
        <v>2.0506756756756754</v>
      </c>
      <c r="N89" s="129">
        <v>11.895270270270267</v>
      </c>
      <c r="O89" s="129">
        <v>1.4358108108108107</v>
      </c>
      <c r="P89" s="129">
        <v>0.6317567567567568</v>
      </c>
      <c r="Q89" s="129">
        <v>3.3783783783783786E-2</v>
      </c>
      <c r="R89" s="129">
        <v>1.0912162162162162</v>
      </c>
      <c r="S89" s="129">
        <v>1.8614864864864868</v>
      </c>
      <c r="T89" s="129">
        <v>1.9256756756756757</v>
      </c>
      <c r="U89" s="129">
        <v>9.1182432432432421</v>
      </c>
      <c r="V89" s="129">
        <v>11.71621621621621</v>
      </c>
      <c r="W89" s="129"/>
      <c r="X89" s="128" t="s">
        <v>644</v>
      </c>
      <c r="Y89" s="130">
        <v>45043</v>
      </c>
      <c r="Z89" s="130" t="s">
        <v>675</v>
      </c>
      <c r="AA89" s="130" t="s">
        <v>243</v>
      </c>
      <c r="AB89" s="131" t="s">
        <v>675</v>
      </c>
      <c r="AC89" s="131" t="s">
        <v>252</v>
      </c>
      <c r="AD89" s="133" t="s">
        <v>718</v>
      </c>
      <c r="AE89" s="131" t="s">
        <v>675</v>
      </c>
      <c r="AF89" s="131" t="s">
        <v>653</v>
      </c>
      <c r="AG89" s="133">
        <v>44434</v>
      </c>
    </row>
    <row r="90" spans="1:33" x14ac:dyDescent="0.35">
      <c r="A90" s="128" t="s">
        <v>407</v>
      </c>
      <c r="B90" s="128" t="s">
        <v>408</v>
      </c>
      <c r="C90" s="128" t="s">
        <v>409</v>
      </c>
      <c r="D90" s="128" t="s">
        <v>301</v>
      </c>
      <c r="E90" s="128">
        <v>89512</v>
      </c>
      <c r="F90" s="128" t="s">
        <v>302</v>
      </c>
      <c r="G90" s="128" t="s">
        <v>205</v>
      </c>
      <c r="H90" s="128" t="s">
        <v>144</v>
      </c>
      <c r="I90" s="129">
        <v>9.8059701492537297</v>
      </c>
      <c r="J90" s="129">
        <v>0.27027027027027029</v>
      </c>
      <c r="K90" s="129">
        <v>2.7432432432432434</v>
      </c>
      <c r="L90" s="129">
        <v>3.2027027027027026</v>
      </c>
      <c r="M90" s="129">
        <v>3.9425675675675671</v>
      </c>
      <c r="N90" s="129">
        <v>9.2567567567567561</v>
      </c>
      <c r="O90" s="129">
        <v>0.68581081081081097</v>
      </c>
      <c r="P90" s="129">
        <v>0.21283783783783783</v>
      </c>
      <c r="Q90" s="129">
        <v>3.3783783783783786E-3</v>
      </c>
      <c r="R90" s="129">
        <v>2.5709459459459465</v>
      </c>
      <c r="S90" s="129">
        <v>0.37499999999999994</v>
      </c>
      <c r="T90" s="129">
        <v>0.66216216216216206</v>
      </c>
      <c r="U90" s="129">
        <v>6.5506756756756754</v>
      </c>
      <c r="V90" s="129">
        <v>9.7736486486486474</v>
      </c>
      <c r="W90" s="129"/>
      <c r="X90" s="128" t="s">
        <v>644</v>
      </c>
      <c r="Y90" s="130">
        <v>44916</v>
      </c>
      <c r="Z90" s="130" t="s">
        <v>675</v>
      </c>
      <c r="AA90" s="130" t="s">
        <v>243</v>
      </c>
      <c r="AB90" s="131" t="s">
        <v>675</v>
      </c>
      <c r="AC90" s="131" t="s">
        <v>653</v>
      </c>
      <c r="AD90" s="132" t="s">
        <v>730</v>
      </c>
      <c r="AE90" s="131" t="s">
        <v>242</v>
      </c>
      <c r="AF90" s="131" t="s">
        <v>252</v>
      </c>
      <c r="AG90" s="133">
        <v>44119</v>
      </c>
    </row>
    <row r="91" spans="1:33" x14ac:dyDescent="0.35">
      <c r="A91" s="128" t="s">
        <v>385</v>
      </c>
      <c r="B91" s="128" t="s">
        <v>386</v>
      </c>
      <c r="C91" s="128" t="s">
        <v>387</v>
      </c>
      <c r="D91" s="128" t="s">
        <v>388</v>
      </c>
      <c r="E91" s="128">
        <v>96819</v>
      </c>
      <c r="F91" s="128" t="s">
        <v>268</v>
      </c>
      <c r="G91" s="128" t="s">
        <v>389</v>
      </c>
      <c r="H91" s="128" t="s">
        <v>144</v>
      </c>
      <c r="I91" s="129">
        <v>23.815217391304301</v>
      </c>
      <c r="J91" s="129">
        <v>1.4594594594594594</v>
      </c>
      <c r="K91" s="129">
        <v>5.108108108108107</v>
      </c>
      <c r="L91" s="129">
        <v>1.6385135135135136</v>
      </c>
      <c r="M91" s="129">
        <v>1.5777027027027022</v>
      </c>
      <c r="N91" s="129">
        <v>5.9560810810810807</v>
      </c>
      <c r="O91" s="129">
        <v>1.7837837837837842</v>
      </c>
      <c r="P91" s="129">
        <v>0.45608108108108114</v>
      </c>
      <c r="Q91" s="129">
        <v>1.5878378378378379</v>
      </c>
      <c r="R91" s="129">
        <v>4.4222972972972983</v>
      </c>
      <c r="S91" s="129">
        <v>0.87500000000000022</v>
      </c>
      <c r="T91" s="129">
        <v>0.22972972972972971</v>
      </c>
      <c r="U91" s="129">
        <v>4.2567567567567561</v>
      </c>
      <c r="V91" s="129">
        <v>7.7195945945945939</v>
      </c>
      <c r="W91" s="129"/>
      <c r="X91" s="128" t="s">
        <v>165</v>
      </c>
      <c r="Y91" s="130" t="s">
        <v>697</v>
      </c>
      <c r="Z91" s="130" t="s">
        <v>697</v>
      </c>
      <c r="AA91" s="130" t="s">
        <v>697</v>
      </c>
      <c r="AB91" s="131" t="s">
        <v>165</v>
      </c>
      <c r="AC91" s="131" t="s">
        <v>165</v>
      </c>
      <c r="AD91" s="131" t="s">
        <v>165</v>
      </c>
      <c r="AE91" s="131" t="s">
        <v>165</v>
      </c>
      <c r="AF91" s="131" t="s">
        <v>165</v>
      </c>
      <c r="AG91" s="131" t="s">
        <v>165</v>
      </c>
    </row>
    <row r="92" spans="1:33" x14ac:dyDescent="0.35">
      <c r="A92" s="128" t="s">
        <v>411</v>
      </c>
      <c r="B92" s="128" t="s">
        <v>412</v>
      </c>
      <c r="C92" s="128" t="s">
        <v>413</v>
      </c>
      <c r="D92" s="128" t="s">
        <v>234</v>
      </c>
      <c r="E92" s="128">
        <v>34112</v>
      </c>
      <c r="F92" s="128" t="s">
        <v>26</v>
      </c>
      <c r="G92" s="128" t="s">
        <v>164</v>
      </c>
      <c r="H92" s="128" t="s">
        <v>144</v>
      </c>
      <c r="I92" s="129">
        <v>2.7545367717287501</v>
      </c>
      <c r="J92" s="129">
        <v>4.6486486486486402</v>
      </c>
      <c r="K92" s="129">
        <v>2.2871621621621618</v>
      </c>
      <c r="L92" s="129">
        <v>1.7770270270270268</v>
      </c>
      <c r="M92" s="129">
        <v>0.99324324324324376</v>
      </c>
      <c r="N92" s="129">
        <v>6.5033783783783639</v>
      </c>
      <c r="O92" s="129">
        <v>2.9999999999999991</v>
      </c>
      <c r="P92" s="129">
        <v>9.1216216216216228E-2</v>
      </c>
      <c r="Q92" s="129">
        <v>0.11148648648648651</v>
      </c>
      <c r="R92" s="129">
        <v>0.14864864864864868</v>
      </c>
      <c r="S92" s="129">
        <v>1.1621621621621618</v>
      </c>
      <c r="T92" s="129">
        <v>1.1655405405405392</v>
      </c>
      <c r="U92" s="129">
        <v>7.2297297297296899</v>
      </c>
      <c r="V92" s="129">
        <v>5.395270270270264</v>
      </c>
      <c r="W92" s="129"/>
      <c r="X92" s="128" t="s">
        <v>644</v>
      </c>
      <c r="Y92" s="130">
        <v>45081</v>
      </c>
      <c r="Z92" s="130" t="s">
        <v>675</v>
      </c>
      <c r="AA92" s="130" t="s">
        <v>243</v>
      </c>
      <c r="AB92" s="131" t="s">
        <v>675</v>
      </c>
      <c r="AC92" s="131" t="s">
        <v>653</v>
      </c>
      <c r="AD92" s="133" t="s">
        <v>678</v>
      </c>
      <c r="AE92" s="131" t="s">
        <v>242</v>
      </c>
      <c r="AF92" s="131" t="s">
        <v>272</v>
      </c>
      <c r="AG92" s="133">
        <v>43503</v>
      </c>
    </row>
    <row r="93" spans="1:33" x14ac:dyDescent="0.35">
      <c r="A93" s="128" t="s">
        <v>396</v>
      </c>
      <c r="B93" s="128" t="s">
        <v>397</v>
      </c>
      <c r="C93" s="128" t="s">
        <v>398</v>
      </c>
      <c r="D93" s="128" t="s">
        <v>155</v>
      </c>
      <c r="E93" s="128">
        <v>78380</v>
      </c>
      <c r="F93" s="128" t="s">
        <v>666</v>
      </c>
      <c r="G93" s="128" t="s">
        <v>205</v>
      </c>
      <c r="H93" s="128" t="s">
        <v>4</v>
      </c>
      <c r="I93" s="129">
        <v>2.8667425968109299</v>
      </c>
      <c r="J93" s="129">
        <v>4.1250000000000018</v>
      </c>
      <c r="K93" s="129">
        <v>3.1283783783783785</v>
      </c>
      <c r="L93" s="129">
        <v>0.88513513513513553</v>
      </c>
      <c r="M93" s="129">
        <v>0.34797297297297303</v>
      </c>
      <c r="N93" s="129">
        <v>3.395270270270272</v>
      </c>
      <c r="O93" s="129">
        <v>4.010135135135136</v>
      </c>
      <c r="P93" s="129">
        <v>0.12837837837837837</v>
      </c>
      <c r="Q93" s="129">
        <v>0.9527027027027033</v>
      </c>
      <c r="R93" s="129">
        <v>0.69256756756756754</v>
      </c>
      <c r="S93" s="129">
        <v>0.68243243243243257</v>
      </c>
      <c r="T93" s="129">
        <v>0.38513513513513525</v>
      </c>
      <c r="U93" s="129">
        <v>6.7263513513513429</v>
      </c>
      <c r="V93" s="129">
        <v>6.3378378378378333</v>
      </c>
      <c r="W93" s="129"/>
      <c r="X93" s="128" t="s">
        <v>644</v>
      </c>
      <c r="Y93" s="130">
        <v>45134</v>
      </c>
      <c r="Z93" s="130" t="s">
        <v>206</v>
      </c>
      <c r="AA93" s="130" t="s">
        <v>165</v>
      </c>
      <c r="AB93" s="131" t="s">
        <v>675</v>
      </c>
      <c r="AC93" s="131" t="s">
        <v>653</v>
      </c>
      <c r="AD93" s="133" t="s">
        <v>731</v>
      </c>
      <c r="AE93" s="131" t="s">
        <v>206</v>
      </c>
      <c r="AF93" s="131" t="s">
        <v>147</v>
      </c>
      <c r="AG93" s="133">
        <v>43839</v>
      </c>
    </row>
    <row r="94" spans="1:33" x14ac:dyDescent="0.35">
      <c r="A94" s="128" t="s">
        <v>393</v>
      </c>
      <c r="B94" s="128" t="s">
        <v>394</v>
      </c>
      <c r="C94" s="128" t="s">
        <v>395</v>
      </c>
      <c r="D94" s="128" t="s">
        <v>315</v>
      </c>
      <c r="E94" s="128">
        <v>49783</v>
      </c>
      <c r="F94" s="128" t="s">
        <v>310</v>
      </c>
      <c r="G94" s="128" t="s">
        <v>164</v>
      </c>
      <c r="H94" s="128" t="s">
        <v>144</v>
      </c>
      <c r="I94" s="129">
        <v>63.282051282051299</v>
      </c>
      <c r="J94" s="129">
        <v>3.766891891891893</v>
      </c>
      <c r="K94" s="129">
        <v>1.0777027027027026</v>
      </c>
      <c r="L94" s="129">
        <v>0.8614864864864864</v>
      </c>
      <c r="M94" s="129">
        <v>1.7804054054054055</v>
      </c>
      <c r="N94" s="129">
        <v>3.6283783783783781</v>
      </c>
      <c r="O94" s="129">
        <v>3.8581081081081088</v>
      </c>
      <c r="P94" s="129">
        <v>0</v>
      </c>
      <c r="Q94" s="129">
        <v>0</v>
      </c>
      <c r="R94" s="129">
        <v>0.28378378378378377</v>
      </c>
      <c r="S94" s="129">
        <v>6.4189189189189186E-2</v>
      </c>
      <c r="T94" s="129">
        <v>0.10472972972972973</v>
      </c>
      <c r="U94" s="129">
        <v>7.0337837837837833</v>
      </c>
      <c r="V94" s="129">
        <v>5.9527027027027035</v>
      </c>
      <c r="W94" s="129"/>
      <c r="X94" s="128" t="s">
        <v>644</v>
      </c>
      <c r="Y94" s="130">
        <v>45110</v>
      </c>
      <c r="Z94" s="130" t="s">
        <v>675</v>
      </c>
      <c r="AA94" s="130" t="s">
        <v>458</v>
      </c>
      <c r="AB94" s="131" t="s">
        <v>675</v>
      </c>
      <c r="AC94" s="131" t="s">
        <v>252</v>
      </c>
      <c r="AD94" s="133" t="s">
        <v>732</v>
      </c>
      <c r="AE94" s="131" t="s">
        <v>242</v>
      </c>
      <c r="AF94" s="131" t="s">
        <v>252</v>
      </c>
      <c r="AG94" s="133">
        <v>43552</v>
      </c>
    </row>
    <row r="95" spans="1:33" x14ac:dyDescent="0.35">
      <c r="A95" s="128" t="s">
        <v>414</v>
      </c>
      <c r="B95" s="128" t="s">
        <v>415</v>
      </c>
      <c r="C95" s="128" t="s">
        <v>416</v>
      </c>
      <c r="D95" s="128" t="s">
        <v>155</v>
      </c>
      <c r="E95" s="128">
        <v>75202</v>
      </c>
      <c r="F95" s="128" t="s">
        <v>223</v>
      </c>
      <c r="G95" s="128" t="s">
        <v>205</v>
      </c>
      <c r="H95" s="128" t="s">
        <v>144</v>
      </c>
      <c r="I95" s="129">
        <v>1.27926749509483</v>
      </c>
      <c r="J95" s="129">
        <v>6.6317567567566531</v>
      </c>
      <c r="K95" s="129">
        <v>2.364864864864865E-2</v>
      </c>
      <c r="L95" s="129">
        <v>3.0405405405405407E-2</v>
      </c>
      <c r="M95" s="129">
        <v>2.7027027027027029E-2</v>
      </c>
      <c r="N95" s="129">
        <v>3.1081081081081172</v>
      </c>
      <c r="O95" s="129">
        <v>3.2331081081081163</v>
      </c>
      <c r="P95" s="129">
        <v>0.15540540540540534</v>
      </c>
      <c r="Q95" s="129">
        <v>0.21621621621621606</v>
      </c>
      <c r="R95" s="129">
        <v>6.7567567567567571E-3</v>
      </c>
      <c r="S95" s="129">
        <v>1.3513513513513514E-2</v>
      </c>
      <c r="T95" s="129">
        <v>2.7027027027027029E-2</v>
      </c>
      <c r="U95" s="129">
        <v>6.6655405405404347</v>
      </c>
      <c r="V95" s="129">
        <v>3.229729729729744</v>
      </c>
      <c r="W95" s="129"/>
      <c r="X95" s="128" t="s">
        <v>644</v>
      </c>
      <c r="Y95" s="130">
        <v>44941</v>
      </c>
      <c r="Z95" s="130" t="s">
        <v>708</v>
      </c>
      <c r="AA95" s="130" t="s">
        <v>458</v>
      </c>
      <c r="AB95" s="131" t="s">
        <v>675</v>
      </c>
      <c r="AC95" s="131" t="s">
        <v>653</v>
      </c>
      <c r="AD95" s="133" t="s">
        <v>663</v>
      </c>
      <c r="AE95" s="131" t="s">
        <v>242</v>
      </c>
      <c r="AF95" s="131" t="s">
        <v>252</v>
      </c>
      <c r="AG95" s="133">
        <v>43028</v>
      </c>
    </row>
    <row r="96" spans="1:33" x14ac:dyDescent="0.35">
      <c r="A96" s="128" t="s">
        <v>431</v>
      </c>
      <c r="B96" s="128" t="s">
        <v>432</v>
      </c>
      <c r="C96" s="128" t="s">
        <v>433</v>
      </c>
      <c r="D96" s="128" t="s">
        <v>434</v>
      </c>
      <c r="E96" s="128">
        <v>96910</v>
      </c>
      <c r="F96" s="128" t="s">
        <v>268</v>
      </c>
      <c r="G96" s="128" t="s">
        <v>205</v>
      </c>
      <c r="H96" s="128" t="s">
        <v>144</v>
      </c>
      <c r="I96" s="129">
        <v>75.571428571428598</v>
      </c>
      <c r="J96" s="129">
        <v>5.0675675675675678E-2</v>
      </c>
      <c r="K96" s="129">
        <v>0.54391891891891897</v>
      </c>
      <c r="L96" s="129">
        <v>3.9020270270270272</v>
      </c>
      <c r="M96" s="129">
        <v>1.4763513513513513</v>
      </c>
      <c r="N96" s="129">
        <v>5.9729729729729737</v>
      </c>
      <c r="O96" s="129">
        <v>0</v>
      </c>
      <c r="P96" s="129">
        <v>0</v>
      </c>
      <c r="Q96" s="129">
        <v>0</v>
      </c>
      <c r="R96" s="129">
        <v>5.1520270270270272</v>
      </c>
      <c r="S96" s="129">
        <v>8.1081081081081086E-2</v>
      </c>
      <c r="T96" s="129">
        <v>0</v>
      </c>
      <c r="U96" s="129">
        <v>0.73986486486486491</v>
      </c>
      <c r="V96" s="129">
        <v>5.8310810810810816</v>
      </c>
      <c r="W96" s="129"/>
      <c r="X96" s="128" t="s">
        <v>145</v>
      </c>
      <c r="Y96" s="130" t="s">
        <v>697</v>
      </c>
      <c r="Z96" s="130" t="s">
        <v>697</v>
      </c>
      <c r="AA96" s="130" t="s">
        <v>697</v>
      </c>
      <c r="AB96" s="131" t="s">
        <v>675</v>
      </c>
      <c r="AC96" s="134" t="s">
        <v>653</v>
      </c>
      <c r="AD96" s="133" t="s">
        <v>733</v>
      </c>
      <c r="AE96" s="131" t="s">
        <v>165</v>
      </c>
      <c r="AF96" s="131" t="s">
        <v>165</v>
      </c>
      <c r="AG96" s="131" t="s">
        <v>165</v>
      </c>
    </row>
    <row r="97" spans="1:33" x14ac:dyDescent="0.35">
      <c r="A97" s="128" t="s">
        <v>734</v>
      </c>
      <c r="B97" s="128" t="s">
        <v>735</v>
      </c>
      <c r="C97" s="128" t="s">
        <v>736</v>
      </c>
      <c r="D97" s="128" t="s">
        <v>174</v>
      </c>
      <c r="E97" s="128">
        <v>39520</v>
      </c>
      <c r="F97" s="128" t="s">
        <v>163</v>
      </c>
      <c r="G97" s="128" t="s">
        <v>164</v>
      </c>
      <c r="H97" s="128" t="s">
        <v>144</v>
      </c>
      <c r="I97" s="129">
        <v>2.3441926345609101</v>
      </c>
      <c r="J97" s="129">
        <v>2.4290540540540588</v>
      </c>
      <c r="K97" s="129">
        <v>1.60472972972973</v>
      </c>
      <c r="L97" s="129">
        <v>1.3648648648648649</v>
      </c>
      <c r="M97" s="129">
        <v>0.47635135135135154</v>
      </c>
      <c r="N97" s="129">
        <v>1.9324324324324307</v>
      </c>
      <c r="O97" s="129">
        <v>3.6621621621621649</v>
      </c>
      <c r="P97" s="129">
        <v>4.72972972972973E-2</v>
      </c>
      <c r="Q97" s="129">
        <v>0.23310810810810811</v>
      </c>
      <c r="R97" s="129">
        <v>2.7027027027027029E-2</v>
      </c>
      <c r="S97" s="129">
        <v>3.3783783783783786E-3</v>
      </c>
      <c r="T97" s="129">
        <v>0</v>
      </c>
      <c r="U97" s="129">
        <v>5.8445945945945761</v>
      </c>
      <c r="V97" s="129">
        <v>3.5168918918918881</v>
      </c>
      <c r="W97" s="129"/>
      <c r="X97" s="128" t="s">
        <v>405</v>
      </c>
      <c r="Y97" s="130" t="s">
        <v>697</v>
      </c>
      <c r="Z97" s="130" t="s">
        <v>697</v>
      </c>
      <c r="AA97" s="130" t="s">
        <v>697</v>
      </c>
      <c r="AB97" s="131" t="s">
        <v>675</v>
      </c>
      <c r="AC97" s="131" t="s">
        <v>653</v>
      </c>
      <c r="AD97" s="133" t="s">
        <v>737</v>
      </c>
      <c r="AE97" s="131" t="s">
        <v>165</v>
      </c>
      <c r="AF97" s="131" t="s">
        <v>165</v>
      </c>
      <c r="AG97" s="131" t="s">
        <v>165</v>
      </c>
    </row>
    <row r="98" spans="1:33" x14ac:dyDescent="0.35">
      <c r="A98" s="128" t="s">
        <v>42</v>
      </c>
      <c r="B98" s="128" t="s">
        <v>419</v>
      </c>
      <c r="C98" s="128" t="s">
        <v>420</v>
      </c>
      <c r="D98" s="128" t="s">
        <v>421</v>
      </c>
      <c r="E98" s="128">
        <v>939</v>
      </c>
      <c r="F98" s="128" t="s">
        <v>26</v>
      </c>
      <c r="G98" s="128" t="s">
        <v>389</v>
      </c>
      <c r="H98" s="128" t="s">
        <v>144</v>
      </c>
      <c r="I98" s="129">
        <v>7.8250000000000002</v>
      </c>
      <c r="J98" s="129">
        <v>8.7837837837837843E-2</v>
      </c>
      <c r="K98" s="129">
        <v>1.152027027027027</v>
      </c>
      <c r="L98" s="129">
        <v>2.6587837837837838</v>
      </c>
      <c r="M98" s="129">
        <v>1.1689189189189193</v>
      </c>
      <c r="N98" s="129">
        <v>4.3378378378378395</v>
      </c>
      <c r="O98" s="129">
        <v>0.56081081081081086</v>
      </c>
      <c r="P98" s="129">
        <v>0.13175675675675674</v>
      </c>
      <c r="Q98" s="129">
        <v>3.7162162162162164E-2</v>
      </c>
      <c r="R98" s="129">
        <v>4.3918918918918921E-2</v>
      </c>
      <c r="S98" s="129">
        <v>4.0540540540540543E-2</v>
      </c>
      <c r="T98" s="129">
        <v>1.0135135135135136E-2</v>
      </c>
      <c r="U98" s="129">
        <v>4.9729729729729737</v>
      </c>
      <c r="V98" s="129">
        <v>4.8479729729729728</v>
      </c>
      <c r="W98" s="129"/>
      <c r="X98" s="128" t="s">
        <v>145</v>
      </c>
      <c r="Y98" s="130" t="s">
        <v>697</v>
      </c>
      <c r="Z98" s="130" t="s">
        <v>697</v>
      </c>
      <c r="AA98" s="130" t="s">
        <v>697</v>
      </c>
      <c r="AB98" s="131" t="s">
        <v>242</v>
      </c>
      <c r="AC98" s="131" t="s">
        <v>243</v>
      </c>
      <c r="AD98" s="133" t="s">
        <v>422</v>
      </c>
      <c r="AE98" s="131" t="s">
        <v>242</v>
      </c>
      <c r="AF98" s="131" t="s">
        <v>243</v>
      </c>
      <c r="AG98" s="133">
        <v>39241</v>
      </c>
    </row>
    <row r="99" spans="1:33" x14ac:dyDescent="0.35">
      <c r="A99" s="128" t="s">
        <v>738</v>
      </c>
      <c r="B99" s="128" t="s">
        <v>739</v>
      </c>
      <c r="C99" s="128" t="s">
        <v>740</v>
      </c>
      <c r="D99" s="128" t="s">
        <v>421</v>
      </c>
      <c r="E99" s="128">
        <v>965</v>
      </c>
      <c r="F99" s="128" t="s">
        <v>26</v>
      </c>
      <c r="G99" s="128" t="s">
        <v>286</v>
      </c>
      <c r="H99" s="128" t="s">
        <v>144</v>
      </c>
      <c r="I99" s="129">
        <v>2.4125200642054598</v>
      </c>
      <c r="J99" s="129">
        <v>4.9560810810810931</v>
      </c>
      <c r="K99" s="129">
        <v>7.7702702702702714E-2</v>
      </c>
      <c r="L99" s="129">
        <v>3.0405405405405407E-2</v>
      </c>
      <c r="M99" s="129">
        <v>0</v>
      </c>
      <c r="N99" s="129">
        <v>0.12837837837837834</v>
      </c>
      <c r="O99" s="129">
        <v>3.9966216216216215</v>
      </c>
      <c r="P99" s="129">
        <v>1.0135135135135136E-2</v>
      </c>
      <c r="Q99" s="129">
        <v>0.92905405405405461</v>
      </c>
      <c r="R99" s="129">
        <v>6.7567567567567571E-3</v>
      </c>
      <c r="S99" s="129">
        <v>2.7027027027027029E-2</v>
      </c>
      <c r="T99" s="129">
        <v>1.0135135135135136E-2</v>
      </c>
      <c r="U99" s="129">
        <v>5.0202702702702799</v>
      </c>
      <c r="V99" s="129">
        <v>4.0270270270270263</v>
      </c>
      <c r="W99" s="129"/>
      <c r="X99" s="128" t="s">
        <v>165</v>
      </c>
      <c r="Y99" s="130" t="s">
        <v>697</v>
      </c>
      <c r="Z99" s="130" t="s">
        <v>697</v>
      </c>
      <c r="AA99" s="130" t="s">
        <v>697</v>
      </c>
      <c r="AB99" s="131" t="s">
        <v>165</v>
      </c>
      <c r="AC99" s="131" t="s">
        <v>165</v>
      </c>
      <c r="AD99" s="131" t="s">
        <v>165</v>
      </c>
      <c r="AE99" s="131" t="s">
        <v>165</v>
      </c>
      <c r="AF99" s="131" t="s">
        <v>165</v>
      </c>
      <c r="AG99" s="131" t="s">
        <v>165</v>
      </c>
    </row>
    <row r="100" spans="1:33" x14ac:dyDescent="0.35">
      <c r="A100" s="128" t="s">
        <v>441</v>
      </c>
      <c r="B100" s="128" t="s">
        <v>442</v>
      </c>
      <c r="C100" s="128" t="s">
        <v>443</v>
      </c>
      <c r="D100" s="128" t="s">
        <v>444</v>
      </c>
      <c r="E100" s="128">
        <v>25309</v>
      </c>
      <c r="F100" s="128" t="s">
        <v>245</v>
      </c>
      <c r="G100" s="128" t="s">
        <v>164</v>
      </c>
      <c r="H100" s="128" t="s">
        <v>144</v>
      </c>
      <c r="I100" s="129">
        <v>7.2840909090909101</v>
      </c>
      <c r="J100" s="129">
        <v>2.7027027027027029E-2</v>
      </c>
      <c r="K100" s="129">
        <v>9.45945945945946E-2</v>
      </c>
      <c r="L100" s="129">
        <v>3.4695945945945983</v>
      </c>
      <c r="M100" s="129">
        <v>0.7601351351351352</v>
      </c>
      <c r="N100" s="129">
        <v>4.1486486486486545</v>
      </c>
      <c r="O100" s="129">
        <v>0.20270270270270271</v>
      </c>
      <c r="P100" s="129">
        <v>0</v>
      </c>
      <c r="Q100" s="129">
        <v>0</v>
      </c>
      <c r="R100" s="129">
        <v>0.27027027027027029</v>
      </c>
      <c r="S100" s="129">
        <v>0</v>
      </c>
      <c r="T100" s="129">
        <v>0</v>
      </c>
      <c r="U100" s="129">
        <v>4.0810810810810869</v>
      </c>
      <c r="V100" s="129">
        <v>4.2668918918918974</v>
      </c>
      <c r="W100" s="129"/>
      <c r="X100" s="128" t="s">
        <v>644</v>
      </c>
      <c r="Y100" s="130">
        <v>45064</v>
      </c>
      <c r="Z100" s="130" t="s">
        <v>675</v>
      </c>
      <c r="AA100" s="130" t="s">
        <v>671</v>
      </c>
      <c r="AB100" s="131" t="s">
        <v>242</v>
      </c>
      <c r="AC100" s="131" t="s">
        <v>252</v>
      </c>
      <c r="AD100" s="133" t="s">
        <v>445</v>
      </c>
      <c r="AE100" s="131" t="s">
        <v>242</v>
      </c>
      <c r="AF100" s="131" t="s">
        <v>252</v>
      </c>
      <c r="AG100" s="133">
        <v>42996</v>
      </c>
    </row>
    <row r="101" spans="1:33" x14ac:dyDescent="0.35">
      <c r="A101" s="128" t="s">
        <v>455</v>
      </c>
      <c r="B101" s="128" t="s">
        <v>456</v>
      </c>
      <c r="C101" s="128" t="s">
        <v>457</v>
      </c>
      <c r="D101" s="128" t="s">
        <v>174</v>
      </c>
      <c r="E101" s="128">
        <v>39046</v>
      </c>
      <c r="F101" s="128" t="s">
        <v>163</v>
      </c>
      <c r="G101" s="128" t="s">
        <v>205</v>
      </c>
      <c r="H101" s="128" t="s">
        <v>144</v>
      </c>
      <c r="I101" s="129">
        <v>2.61002178649237</v>
      </c>
      <c r="J101" s="129">
        <v>0.125</v>
      </c>
      <c r="K101" s="129">
        <v>0.86148648648648596</v>
      </c>
      <c r="L101" s="129">
        <v>1.93243243243243</v>
      </c>
      <c r="M101" s="129">
        <v>1.1824324324324313</v>
      </c>
      <c r="N101" s="129">
        <v>3.4999999999999991</v>
      </c>
      <c r="O101" s="129">
        <v>0.57094594594594605</v>
      </c>
      <c r="P101" s="129">
        <v>2.364864864864865E-2</v>
      </c>
      <c r="Q101" s="129">
        <v>6.7567567567567571E-3</v>
      </c>
      <c r="R101" s="129">
        <v>1.6891891891891893E-2</v>
      </c>
      <c r="S101" s="129">
        <v>6.41891891891892E-2</v>
      </c>
      <c r="T101" s="129">
        <v>1.3513513513513514E-2</v>
      </c>
      <c r="U101" s="129">
        <v>4.0067567567567552</v>
      </c>
      <c r="V101" s="129">
        <v>3.777027027027025</v>
      </c>
      <c r="W101" s="129"/>
      <c r="X101" s="128" t="s">
        <v>405</v>
      </c>
      <c r="Y101" s="130" t="s">
        <v>697</v>
      </c>
      <c r="Z101" s="130" t="s">
        <v>697</v>
      </c>
      <c r="AA101" s="130" t="s">
        <v>697</v>
      </c>
      <c r="AB101" s="131" t="s">
        <v>675</v>
      </c>
      <c r="AC101" s="134" t="s">
        <v>653</v>
      </c>
      <c r="AD101" s="133" t="s">
        <v>741</v>
      </c>
      <c r="AE101" s="131" t="s">
        <v>675</v>
      </c>
      <c r="AF101" s="131" t="s">
        <v>653</v>
      </c>
      <c r="AG101" s="133">
        <v>44580</v>
      </c>
    </row>
    <row r="102" spans="1:33" x14ac:dyDescent="0.35">
      <c r="A102" s="128" t="s">
        <v>478</v>
      </c>
      <c r="B102" s="128" t="s">
        <v>479</v>
      </c>
      <c r="C102" s="128" t="s">
        <v>480</v>
      </c>
      <c r="D102" s="128" t="s">
        <v>406</v>
      </c>
      <c r="E102" s="128">
        <v>84119</v>
      </c>
      <c r="F102" s="128" t="s">
        <v>302</v>
      </c>
      <c r="G102" s="128" t="s">
        <v>205</v>
      </c>
      <c r="H102" s="128" t="s">
        <v>144</v>
      </c>
      <c r="I102" s="129">
        <v>1.9494949494949501</v>
      </c>
      <c r="J102" s="129">
        <v>0.2939189189189188</v>
      </c>
      <c r="K102" s="129">
        <v>2.5236486486486407</v>
      </c>
      <c r="L102" s="129">
        <v>0.80405405405405461</v>
      </c>
      <c r="M102" s="129">
        <v>0.36148648648648662</v>
      </c>
      <c r="N102" s="129">
        <v>3.209459459459449</v>
      </c>
      <c r="O102" s="129">
        <v>0.57770270270270307</v>
      </c>
      <c r="P102" s="129">
        <v>0.13851351351351354</v>
      </c>
      <c r="Q102" s="129">
        <v>5.7432432432432436E-2</v>
      </c>
      <c r="R102" s="129">
        <v>0.3851351351351352</v>
      </c>
      <c r="S102" s="129">
        <v>0.14189189189189189</v>
      </c>
      <c r="T102" s="129">
        <v>3.3783783783783786E-2</v>
      </c>
      <c r="U102" s="129">
        <v>3.4222972972972885</v>
      </c>
      <c r="V102" s="129">
        <v>3.4155405405405319</v>
      </c>
      <c r="W102" s="129"/>
      <c r="X102" s="128" t="s">
        <v>405</v>
      </c>
      <c r="Y102" s="130" t="s">
        <v>697</v>
      </c>
      <c r="Z102" s="130" t="s">
        <v>697</v>
      </c>
      <c r="AA102" s="130" t="s">
        <v>697</v>
      </c>
      <c r="AB102" s="131" t="s">
        <v>675</v>
      </c>
      <c r="AC102" s="131" t="s">
        <v>653</v>
      </c>
      <c r="AD102" s="133" t="s">
        <v>742</v>
      </c>
      <c r="AE102" s="131" t="s">
        <v>242</v>
      </c>
      <c r="AF102" s="131" t="s">
        <v>252</v>
      </c>
      <c r="AG102" s="133">
        <v>43358</v>
      </c>
    </row>
    <row r="103" spans="1:33" x14ac:dyDescent="0.35">
      <c r="A103" s="128" t="s">
        <v>743</v>
      </c>
      <c r="B103" s="128" t="s">
        <v>744</v>
      </c>
      <c r="C103" s="128" t="s">
        <v>745</v>
      </c>
      <c r="D103" s="128" t="s">
        <v>746</v>
      </c>
      <c r="E103" s="128">
        <v>5488</v>
      </c>
      <c r="F103" s="128" t="s">
        <v>276</v>
      </c>
      <c r="G103" s="128" t="s">
        <v>205</v>
      </c>
      <c r="H103" s="128" t="s">
        <v>144</v>
      </c>
      <c r="I103" s="129">
        <v>2.1613588110403401</v>
      </c>
      <c r="J103" s="129">
        <v>2.6959459459459452</v>
      </c>
      <c r="K103" s="129">
        <v>0.52364864864864857</v>
      </c>
      <c r="L103" s="129">
        <v>0.22972972972972971</v>
      </c>
      <c r="M103" s="129">
        <v>4.3918918918918921E-2</v>
      </c>
      <c r="N103" s="129">
        <v>0.34121621621621628</v>
      </c>
      <c r="O103" s="129">
        <v>3.1520270270270214</v>
      </c>
      <c r="P103" s="129">
        <v>0</v>
      </c>
      <c r="Q103" s="129">
        <v>0</v>
      </c>
      <c r="R103" s="129">
        <v>1.0135135135135136E-2</v>
      </c>
      <c r="S103" s="129">
        <v>3.3783783783783786E-3</v>
      </c>
      <c r="T103" s="129">
        <v>1.3513513513513514E-2</v>
      </c>
      <c r="U103" s="129">
        <v>3.4662162162162105</v>
      </c>
      <c r="V103" s="129">
        <v>2.6959459459459443</v>
      </c>
      <c r="W103" s="129"/>
      <c r="X103" s="128" t="s">
        <v>405</v>
      </c>
      <c r="Y103" s="130" t="s">
        <v>697</v>
      </c>
      <c r="Z103" s="130" t="s">
        <v>697</v>
      </c>
      <c r="AA103" s="130" t="s">
        <v>697</v>
      </c>
      <c r="AB103" s="131" t="s">
        <v>242</v>
      </c>
      <c r="AC103" s="131" t="s">
        <v>252</v>
      </c>
      <c r="AD103" s="133" t="s">
        <v>747</v>
      </c>
      <c r="AE103" s="131" t="s">
        <v>242</v>
      </c>
      <c r="AF103" s="131" t="s">
        <v>252</v>
      </c>
      <c r="AG103" s="133">
        <v>42969</v>
      </c>
    </row>
    <row r="104" spans="1:33" x14ac:dyDescent="0.35">
      <c r="A104" s="128" t="s">
        <v>358</v>
      </c>
      <c r="B104" s="128" t="s">
        <v>359</v>
      </c>
      <c r="C104" s="128" t="s">
        <v>360</v>
      </c>
      <c r="D104" s="128" t="s">
        <v>298</v>
      </c>
      <c r="E104" s="128">
        <v>74103</v>
      </c>
      <c r="F104" s="128" t="s">
        <v>223</v>
      </c>
      <c r="G104" s="128" t="s">
        <v>164</v>
      </c>
      <c r="H104" s="128" t="s">
        <v>144</v>
      </c>
      <c r="I104" s="129">
        <v>1.97373737373737</v>
      </c>
      <c r="J104" s="129">
        <v>1.0912162162162167</v>
      </c>
      <c r="K104" s="129">
        <v>1.0033783783783785</v>
      </c>
      <c r="L104" s="129">
        <v>0.82432432432432423</v>
      </c>
      <c r="M104" s="129">
        <v>0.47972972972972983</v>
      </c>
      <c r="N104" s="129">
        <v>2.3243243243243206</v>
      </c>
      <c r="O104" s="129">
        <v>0.98986486486486569</v>
      </c>
      <c r="P104" s="129">
        <v>4.0540540540540543E-2</v>
      </c>
      <c r="Q104" s="129">
        <v>4.3918918918918921E-2</v>
      </c>
      <c r="R104" s="129">
        <v>0.26689189189189189</v>
      </c>
      <c r="S104" s="129">
        <v>0.29054054054054052</v>
      </c>
      <c r="T104" s="129">
        <v>0.16216216216216206</v>
      </c>
      <c r="U104" s="129">
        <v>2.6790540540540499</v>
      </c>
      <c r="V104" s="129">
        <v>2.3445945945945907</v>
      </c>
      <c r="W104" s="129"/>
      <c r="X104" s="128" t="s">
        <v>145</v>
      </c>
      <c r="Y104" s="130" t="s">
        <v>697</v>
      </c>
      <c r="Z104" s="130" t="s">
        <v>697</v>
      </c>
      <c r="AA104" s="130" t="s">
        <v>697</v>
      </c>
      <c r="AB104" s="131" t="s">
        <v>242</v>
      </c>
      <c r="AC104" s="131" t="s">
        <v>243</v>
      </c>
      <c r="AD104" s="133" t="s">
        <v>748</v>
      </c>
      <c r="AE104" s="131" t="s">
        <v>242</v>
      </c>
      <c r="AF104" s="131" t="s">
        <v>653</v>
      </c>
      <c r="AG104" s="133">
        <v>44187</v>
      </c>
    </row>
    <row r="105" spans="1:33" x14ac:dyDescent="0.35">
      <c r="A105" s="128" t="s">
        <v>749</v>
      </c>
      <c r="B105" s="128" t="s">
        <v>750</v>
      </c>
      <c r="C105" s="128" t="s">
        <v>751</v>
      </c>
      <c r="D105" s="128" t="s">
        <v>452</v>
      </c>
      <c r="E105" s="128">
        <v>83647</v>
      </c>
      <c r="F105" s="128" t="s">
        <v>302</v>
      </c>
      <c r="G105" s="128" t="s">
        <v>205</v>
      </c>
      <c r="H105" s="128" t="s">
        <v>144</v>
      </c>
      <c r="I105" s="129">
        <v>6.1794871794871797</v>
      </c>
      <c r="J105" s="129">
        <v>0.26351351351351354</v>
      </c>
      <c r="K105" s="129">
        <v>0.97297297297297269</v>
      </c>
      <c r="L105" s="129">
        <v>1.4695945945945943</v>
      </c>
      <c r="M105" s="129">
        <v>0.45945945945945943</v>
      </c>
      <c r="N105" s="129">
        <v>2.6891891891891904</v>
      </c>
      <c r="O105" s="129">
        <v>0.40878378378378377</v>
      </c>
      <c r="P105" s="129">
        <v>6.7567567567567571E-2</v>
      </c>
      <c r="Q105" s="129">
        <v>0</v>
      </c>
      <c r="R105" s="129">
        <v>0.6182432432432432</v>
      </c>
      <c r="S105" s="129">
        <v>0.21621621621621623</v>
      </c>
      <c r="T105" s="129">
        <v>0.10472972972972974</v>
      </c>
      <c r="U105" s="129">
        <v>2.2263513513513504</v>
      </c>
      <c r="V105" s="129">
        <v>2.9628378378378391</v>
      </c>
      <c r="W105" s="129"/>
      <c r="X105" s="128" t="s">
        <v>405</v>
      </c>
      <c r="Y105" s="130" t="s">
        <v>697</v>
      </c>
      <c r="Z105" s="130" t="s">
        <v>697</v>
      </c>
      <c r="AA105" s="130" t="s">
        <v>697</v>
      </c>
      <c r="AB105" s="131" t="s">
        <v>675</v>
      </c>
      <c r="AC105" s="131" t="s">
        <v>653</v>
      </c>
      <c r="AD105" s="133" t="s">
        <v>752</v>
      </c>
      <c r="AE105" s="131" t="s">
        <v>242</v>
      </c>
      <c r="AF105" s="131" t="s">
        <v>252</v>
      </c>
      <c r="AG105" s="133">
        <v>43360</v>
      </c>
    </row>
    <row r="106" spans="1:33" x14ac:dyDescent="0.35">
      <c r="A106" s="128" t="s">
        <v>753</v>
      </c>
      <c r="B106" s="128" t="s">
        <v>754</v>
      </c>
      <c r="C106" s="128" t="s">
        <v>755</v>
      </c>
      <c r="D106" s="128" t="s">
        <v>756</v>
      </c>
      <c r="E106" s="128">
        <v>4102</v>
      </c>
      <c r="F106" s="128" t="s">
        <v>276</v>
      </c>
      <c r="G106" s="128" t="s">
        <v>205</v>
      </c>
      <c r="H106" s="128" t="s">
        <v>144</v>
      </c>
      <c r="I106" s="129">
        <v>5.3757225433525999</v>
      </c>
      <c r="J106" s="129">
        <v>2.1621621621621601</v>
      </c>
      <c r="K106" s="129">
        <v>0.47635135135135148</v>
      </c>
      <c r="L106" s="129">
        <v>0.29391891891891897</v>
      </c>
      <c r="M106" s="129">
        <v>0.21283783783783786</v>
      </c>
      <c r="N106" s="129">
        <v>1</v>
      </c>
      <c r="O106" s="129">
        <v>2.0337837837837811</v>
      </c>
      <c r="P106" s="129">
        <v>0</v>
      </c>
      <c r="Q106" s="129">
        <v>0.11148648648648649</v>
      </c>
      <c r="R106" s="129">
        <v>0</v>
      </c>
      <c r="S106" s="129">
        <v>0</v>
      </c>
      <c r="T106" s="129">
        <v>0.20945945945945948</v>
      </c>
      <c r="U106" s="129">
        <v>2.9358108108108119</v>
      </c>
      <c r="V106" s="129">
        <v>1.9831081081081074</v>
      </c>
      <c r="W106" s="129"/>
      <c r="X106" s="128" t="s">
        <v>405</v>
      </c>
      <c r="Y106" s="130" t="s">
        <v>697</v>
      </c>
      <c r="Z106" s="130" t="s">
        <v>697</v>
      </c>
      <c r="AA106" s="130" t="s">
        <v>697</v>
      </c>
      <c r="AB106" s="131" t="s">
        <v>675</v>
      </c>
      <c r="AC106" s="134" t="s">
        <v>653</v>
      </c>
      <c r="AD106" s="133" t="s">
        <v>757</v>
      </c>
      <c r="AE106" s="131" t="s">
        <v>675</v>
      </c>
      <c r="AF106" s="131" t="s">
        <v>653</v>
      </c>
      <c r="AG106" s="133">
        <v>44561</v>
      </c>
    </row>
    <row r="107" spans="1:33" x14ac:dyDescent="0.35">
      <c r="A107" s="128" t="s">
        <v>758</v>
      </c>
      <c r="B107" s="128" t="s">
        <v>759</v>
      </c>
      <c r="C107" s="128" t="s">
        <v>760</v>
      </c>
      <c r="D107" s="128" t="s">
        <v>250</v>
      </c>
      <c r="E107" s="128">
        <v>12901</v>
      </c>
      <c r="F107" s="128" t="s">
        <v>251</v>
      </c>
      <c r="G107" s="128" t="s">
        <v>205</v>
      </c>
      <c r="H107" s="128" t="s">
        <v>144</v>
      </c>
      <c r="I107" s="129">
        <v>8.3065693430656893</v>
      </c>
      <c r="J107" s="129">
        <v>0.77702702702702708</v>
      </c>
      <c r="K107" s="129">
        <v>1.1013513513513513</v>
      </c>
      <c r="L107" s="129">
        <v>0.48310810810810806</v>
      </c>
      <c r="M107" s="129">
        <v>0.71959459459459474</v>
      </c>
      <c r="N107" s="129">
        <v>1.3513513513513518</v>
      </c>
      <c r="O107" s="129">
        <v>1.0574324324324325</v>
      </c>
      <c r="P107" s="129">
        <v>0.6351351351351352</v>
      </c>
      <c r="Q107" s="129">
        <v>3.7162162162162164E-2</v>
      </c>
      <c r="R107" s="129">
        <v>8.4459459459459457E-2</v>
      </c>
      <c r="S107" s="129">
        <v>9.7972972972972971E-2</v>
      </c>
      <c r="T107" s="129">
        <v>9.7972972972972971E-2</v>
      </c>
      <c r="U107" s="129">
        <v>2.8006756756756759</v>
      </c>
      <c r="V107" s="129">
        <v>2.243243243243243</v>
      </c>
      <c r="W107" s="129"/>
      <c r="X107" s="128" t="s">
        <v>644</v>
      </c>
      <c r="Y107" s="130">
        <v>44903</v>
      </c>
      <c r="Z107" s="130" t="s">
        <v>675</v>
      </c>
      <c r="AA107" s="130" t="s">
        <v>252</v>
      </c>
      <c r="AB107" s="131" t="s">
        <v>675</v>
      </c>
      <c r="AC107" s="131" t="s">
        <v>653</v>
      </c>
      <c r="AD107" s="133" t="s">
        <v>761</v>
      </c>
      <c r="AE107" s="131" t="s">
        <v>242</v>
      </c>
      <c r="AF107" s="131" t="s">
        <v>252</v>
      </c>
      <c r="AG107" s="133">
        <v>43398</v>
      </c>
    </row>
    <row r="108" spans="1:33" x14ac:dyDescent="0.35">
      <c r="A108" s="128" t="s">
        <v>399</v>
      </c>
      <c r="B108" s="128" t="s">
        <v>400</v>
      </c>
      <c r="C108" s="128" t="s">
        <v>401</v>
      </c>
      <c r="D108" s="128" t="s">
        <v>151</v>
      </c>
      <c r="E108" s="128">
        <v>30250</v>
      </c>
      <c r="F108" s="128" t="s">
        <v>152</v>
      </c>
      <c r="G108" s="128" t="s">
        <v>179</v>
      </c>
      <c r="H108" s="128" t="s">
        <v>144</v>
      </c>
      <c r="I108" s="129">
        <v>2.85869565217391</v>
      </c>
      <c r="J108" s="129">
        <v>0.70608108108108114</v>
      </c>
      <c r="K108" s="129">
        <v>0.36148648648648657</v>
      </c>
      <c r="L108" s="129">
        <v>1.0709459459459454</v>
      </c>
      <c r="M108" s="129">
        <v>0.64189189189189277</v>
      </c>
      <c r="N108" s="129">
        <v>1.7128378378378362</v>
      </c>
      <c r="O108" s="129">
        <v>1.0675675675675682</v>
      </c>
      <c r="P108" s="129">
        <v>0</v>
      </c>
      <c r="Q108" s="129">
        <v>0</v>
      </c>
      <c r="R108" s="129">
        <v>0.1587837837837838</v>
      </c>
      <c r="S108" s="129">
        <v>4.72972972972973E-2</v>
      </c>
      <c r="T108" s="129">
        <v>0</v>
      </c>
      <c r="U108" s="129">
        <v>2.5743243243243215</v>
      </c>
      <c r="V108" s="129">
        <v>2.280405405405403</v>
      </c>
      <c r="W108" s="129"/>
      <c r="X108" s="128" t="s">
        <v>644</v>
      </c>
      <c r="Y108" s="130">
        <v>45042</v>
      </c>
      <c r="Z108" s="130" t="s">
        <v>675</v>
      </c>
      <c r="AA108" s="130" t="s">
        <v>458</v>
      </c>
      <c r="AB108" s="131" t="s">
        <v>675</v>
      </c>
      <c r="AC108" s="131" t="s">
        <v>252</v>
      </c>
      <c r="AD108" s="133" t="s">
        <v>762</v>
      </c>
      <c r="AE108" s="131" t="s">
        <v>242</v>
      </c>
      <c r="AF108" s="131" t="s">
        <v>252</v>
      </c>
      <c r="AG108" s="133">
        <v>43804</v>
      </c>
    </row>
    <row r="109" spans="1:33" x14ac:dyDescent="0.35">
      <c r="A109" s="128" t="s">
        <v>38</v>
      </c>
      <c r="B109" s="128" t="s">
        <v>417</v>
      </c>
      <c r="C109" s="128" t="s">
        <v>418</v>
      </c>
      <c r="D109" s="128" t="s">
        <v>234</v>
      </c>
      <c r="E109" s="128">
        <v>33762</v>
      </c>
      <c r="F109" s="128" t="s">
        <v>26</v>
      </c>
      <c r="G109" s="128" t="s">
        <v>205</v>
      </c>
      <c r="H109" s="128" t="s">
        <v>144</v>
      </c>
      <c r="I109" s="129">
        <v>1.6594360086767901</v>
      </c>
      <c r="J109" s="129">
        <v>0.38513513513513525</v>
      </c>
      <c r="K109" s="129">
        <v>0.76013513513513553</v>
      </c>
      <c r="L109" s="129">
        <v>1.0675675675675684</v>
      </c>
      <c r="M109" s="129">
        <v>0.3952702702702704</v>
      </c>
      <c r="N109" s="129">
        <v>1.527027027027023</v>
      </c>
      <c r="O109" s="129">
        <v>0.96621621621621767</v>
      </c>
      <c r="P109" s="129">
        <v>2.0270270270270271E-2</v>
      </c>
      <c r="Q109" s="129">
        <v>9.45945945945946E-2</v>
      </c>
      <c r="R109" s="129">
        <v>6.7567567567567571E-3</v>
      </c>
      <c r="S109" s="129">
        <v>3.3783783783783786E-3</v>
      </c>
      <c r="T109" s="129">
        <v>0</v>
      </c>
      <c r="U109" s="129">
        <v>2.5979729729729697</v>
      </c>
      <c r="V109" s="129">
        <v>1.8581081081081006</v>
      </c>
      <c r="W109" s="129"/>
      <c r="X109" s="128" t="s">
        <v>405</v>
      </c>
      <c r="Y109" s="130" t="s">
        <v>697</v>
      </c>
      <c r="Z109" s="130" t="s">
        <v>697</v>
      </c>
      <c r="AA109" s="130" t="s">
        <v>697</v>
      </c>
      <c r="AB109" s="131" t="s">
        <v>675</v>
      </c>
      <c r="AC109" s="131" t="s">
        <v>653</v>
      </c>
      <c r="AD109" s="133" t="s">
        <v>678</v>
      </c>
      <c r="AE109" s="131" t="s">
        <v>242</v>
      </c>
      <c r="AF109" s="131" t="s">
        <v>252</v>
      </c>
      <c r="AG109" s="133">
        <v>43364</v>
      </c>
    </row>
    <row r="110" spans="1:33" x14ac:dyDescent="0.35">
      <c r="A110" s="128" t="s">
        <v>16</v>
      </c>
      <c r="B110" s="128" t="s">
        <v>277</v>
      </c>
      <c r="C110" s="128" t="s">
        <v>278</v>
      </c>
      <c r="D110" s="128" t="s">
        <v>279</v>
      </c>
      <c r="E110" s="128">
        <v>55330</v>
      </c>
      <c r="F110" s="128" t="s">
        <v>280</v>
      </c>
      <c r="G110" s="128" t="s">
        <v>164</v>
      </c>
      <c r="H110" s="128" t="s">
        <v>144</v>
      </c>
      <c r="I110" s="129">
        <v>224</v>
      </c>
      <c r="J110" s="129">
        <v>0</v>
      </c>
      <c r="K110" s="129">
        <v>0</v>
      </c>
      <c r="L110" s="129">
        <v>0.99324324324324331</v>
      </c>
      <c r="M110" s="129">
        <v>1.2331081081081083</v>
      </c>
      <c r="N110" s="129">
        <v>2.2263513513513518</v>
      </c>
      <c r="O110" s="129">
        <v>0</v>
      </c>
      <c r="P110" s="129">
        <v>0</v>
      </c>
      <c r="Q110" s="129">
        <v>0</v>
      </c>
      <c r="R110" s="129">
        <v>1.8243243243243246</v>
      </c>
      <c r="S110" s="129">
        <v>0</v>
      </c>
      <c r="T110" s="129">
        <v>0</v>
      </c>
      <c r="U110" s="129">
        <v>0.40202702702702708</v>
      </c>
      <c r="V110" s="129">
        <v>2.2263513513513518</v>
      </c>
      <c r="W110" s="129"/>
      <c r="X110" s="128" t="s">
        <v>644</v>
      </c>
      <c r="Y110" s="130">
        <v>45028</v>
      </c>
      <c r="Z110" s="130" t="s">
        <v>675</v>
      </c>
      <c r="AA110" s="130" t="s">
        <v>243</v>
      </c>
      <c r="AB110" s="131" t="s">
        <v>675</v>
      </c>
      <c r="AC110" s="131" t="s">
        <v>243</v>
      </c>
      <c r="AD110" s="133" t="s">
        <v>672</v>
      </c>
      <c r="AE110" s="131" t="s">
        <v>675</v>
      </c>
      <c r="AF110" s="131" t="s">
        <v>252</v>
      </c>
      <c r="AG110" s="133">
        <v>44217</v>
      </c>
    </row>
    <row r="111" spans="1:33" x14ac:dyDescent="0.35">
      <c r="A111" s="128" t="s">
        <v>37</v>
      </c>
      <c r="B111" s="128" t="s">
        <v>453</v>
      </c>
      <c r="C111" s="128" t="s">
        <v>454</v>
      </c>
      <c r="D111" s="128" t="s">
        <v>452</v>
      </c>
      <c r="E111" s="128">
        <v>83442</v>
      </c>
      <c r="F111" s="128" t="s">
        <v>302</v>
      </c>
      <c r="G111" s="128" t="s">
        <v>164</v>
      </c>
      <c r="H111" s="128" t="s">
        <v>144</v>
      </c>
      <c r="I111" s="129">
        <v>4.5281690140845097</v>
      </c>
      <c r="J111" s="129">
        <v>0.3614864864864864</v>
      </c>
      <c r="K111" s="129">
        <v>0.37837837837837845</v>
      </c>
      <c r="L111" s="129">
        <v>1.0777027027027033</v>
      </c>
      <c r="M111" s="129">
        <v>0.35810810810810823</v>
      </c>
      <c r="N111" s="129">
        <v>1.6689189189189189</v>
      </c>
      <c r="O111" s="129">
        <v>0.4898648648648648</v>
      </c>
      <c r="P111" s="129">
        <v>1.0135135135135136E-2</v>
      </c>
      <c r="Q111" s="129">
        <v>6.7567567567567571E-3</v>
      </c>
      <c r="R111" s="129">
        <v>4.3918918918918921E-2</v>
      </c>
      <c r="S111" s="129">
        <v>5.4054054054054057E-2</v>
      </c>
      <c r="T111" s="129">
        <v>2.7027027027027029E-2</v>
      </c>
      <c r="U111" s="129">
        <v>2.0506756756756754</v>
      </c>
      <c r="V111" s="129">
        <v>1.5675675675675678</v>
      </c>
      <c r="W111" s="129"/>
      <c r="X111" s="128" t="s">
        <v>145</v>
      </c>
      <c r="Y111" s="130" t="s">
        <v>697</v>
      </c>
      <c r="Z111" s="130" t="s">
        <v>697</v>
      </c>
      <c r="AA111" s="130" t="s">
        <v>697</v>
      </c>
      <c r="AB111" s="131" t="s">
        <v>675</v>
      </c>
      <c r="AC111" s="134" t="s">
        <v>653</v>
      </c>
      <c r="AD111" s="133" t="s">
        <v>763</v>
      </c>
      <c r="AE111" s="131" t="s">
        <v>675</v>
      </c>
      <c r="AF111" s="131" t="s">
        <v>653</v>
      </c>
      <c r="AG111" s="133">
        <v>44515</v>
      </c>
    </row>
    <row r="112" spans="1:33" x14ac:dyDescent="0.35">
      <c r="A112" s="128" t="s">
        <v>43</v>
      </c>
      <c r="B112" s="128" t="s">
        <v>462</v>
      </c>
      <c r="C112" s="128" t="s">
        <v>463</v>
      </c>
      <c r="D112" s="128" t="s">
        <v>464</v>
      </c>
      <c r="E112" s="128">
        <v>37918</v>
      </c>
      <c r="F112" s="128" t="s">
        <v>163</v>
      </c>
      <c r="G112" s="128" t="s">
        <v>205</v>
      </c>
      <c r="H112" s="128" t="s">
        <v>144</v>
      </c>
      <c r="I112" s="129">
        <v>1.9834983498349801</v>
      </c>
      <c r="J112" s="129">
        <v>0.28716216216216217</v>
      </c>
      <c r="K112" s="129">
        <v>0.61824324324324365</v>
      </c>
      <c r="L112" s="129">
        <v>0.70270270270270296</v>
      </c>
      <c r="M112" s="129">
        <v>0.42567567567567582</v>
      </c>
      <c r="N112" s="129">
        <v>1.5304054054054033</v>
      </c>
      <c r="O112" s="129">
        <v>0.45945945945945971</v>
      </c>
      <c r="P112" s="129">
        <v>1.6891891891891893E-2</v>
      </c>
      <c r="Q112" s="129">
        <v>2.7027027027027029E-2</v>
      </c>
      <c r="R112" s="129">
        <v>2.7027027027027029E-2</v>
      </c>
      <c r="S112" s="129">
        <v>3.3783783783783786E-3</v>
      </c>
      <c r="T112" s="129">
        <v>1.0135135135135136E-2</v>
      </c>
      <c r="U112" s="129">
        <v>1.9932432432432377</v>
      </c>
      <c r="V112" s="129">
        <v>1.7702702702702657</v>
      </c>
      <c r="W112" s="129"/>
      <c r="X112" s="128" t="s">
        <v>405</v>
      </c>
      <c r="Y112" s="130" t="s">
        <v>697</v>
      </c>
      <c r="Z112" s="130" t="s">
        <v>697</v>
      </c>
      <c r="AA112" s="130" t="s">
        <v>697</v>
      </c>
      <c r="AB112" s="131" t="s">
        <v>675</v>
      </c>
      <c r="AC112" s="134" t="s">
        <v>653</v>
      </c>
      <c r="AD112" s="133" t="s">
        <v>764</v>
      </c>
      <c r="AE112" s="131" t="s">
        <v>675</v>
      </c>
      <c r="AF112" s="131" t="s">
        <v>653</v>
      </c>
      <c r="AG112" s="133">
        <v>44537</v>
      </c>
    </row>
    <row r="113" spans="1:33" x14ac:dyDescent="0.35">
      <c r="A113" s="128" t="s">
        <v>423</v>
      </c>
      <c r="B113" s="128" t="s">
        <v>424</v>
      </c>
      <c r="C113" s="128" t="s">
        <v>425</v>
      </c>
      <c r="D113" s="128" t="s">
        <v>426</v>
      </c>
      <c r="E113" s="128">
        <v>96950</v>
      </c>
      <c r="F113" s="128" t="s">
        <v>268</v>
      </c>
      <c r="G113" s="128" t="s">
        <v>205</v>
      </c>
      <c r="H113" s="128" t="s">
        <v>144</v>
      </c>
      <c r="I113" s="129">
        <v>55.5</v>
      </c>
      <c r="J113" s="129">
        <v>0.38851351351351354</v>
      </c>
      <c r="K113" s="129">
        <v>1.4493243243243243</v>
      </c>
      <c r="L113" s="129">
        <v>0.13513513513513514</v>
      </c>
      <c r="M113" s="129">
        <v>0</v>
      </c>
      <c r="N113" s="129">
        <v>1.5945945945945945</v>
      </c>
      <c r="O113" s="129">
        <v>1.6891891891891893E-2</v>
      </c>
      <c r="P113" s="129">
        <v>0.36148648648648651</v>
      </c>
      <c r="Q113" s="129">
        <v>0</v>
      </c>
      <c r="R113" s="129">
        <v>1.6013513513513515</v>
      </c>
      <c r="S113" s="129">
        <v>0.13513513513513514</v>
      </c>
      <c r="T113" s="129">
        <v>0.10472972972972973</v>
      </c>
      <c r="U113" s="129">
        <v>0.13175675675675674</v>
      </c>
      <c r="V113" s="129">
        <v>1.972972972972973</v>
      </c>
      <c r="W113" s="129"/>
      <c r="X113" s="128" t="s">
        <v>145</v>
      </c>
      <c r="Y113" s="130" t="s">
        <v>697</v>
      </c>
      <c r="Z113" s="130" t="s">
        <v>697</v>
      </c>
      <c r="AA113" s="130" t="s">
        <v>697</v>
      </c>
      <c r="AB113" s="131" t="s">
        <v>675</v>
      </c>
      <c r="AC113" s="134" t="s">
        <v>653</v>
      </c>
      <c r="AD113" s="133" t="s">
        <v>765</v>
      </c>
      <c r="AE113" s="131" t="s">
        <v>675</v>
      </c>
      <c r="AF113" s="131" t="s">
        <v>653</v>
      </c>
      <c r="AG113" s="133">
        <v>44618</v>
      </c>
    </row>
    <row r="114" spans="1:33" x14ac:dyDescent="0.35">
      <c r="A114" s="128" t="s">
        <v>476</v>
      </c>
      <c r="B114" s="128" t="s">
        <v>477</v>
      </c>
      <c r="C114" s="128" t="s">
        <v>474</v>
      </c>
      <c r="D114" s="128" t="s">
        <v>410</v>
      </c>
      <c r="E114" s="128">
        <v>29072</v>
      </c>
      <c r="F114" s="128" t="s">
        <v>152</v>
      </c>
      <c r="G114" s="128" t="s">
        <v>205</v>
      </c>
      <c r="H114" s="128" t="s">
        <v>144</v>
      </c>
      <c r="I114" s="129">
        <v>1.42592592592593</v>
      </c>
      <c r="J114" s="129">
        <v>0.29054054054054052</v>
      </c>
      <c r="K114" s="129">
        <v>1.0000000000000018</v>
      </c>
      <c r="L114" s="129">
        <v>0.43581081081081097</v>
      </c>
      <c r="M114" s="129">
        <v>0.11486486486486483</v>
      </c>
      <c r="N114" s="129">
        <v>1.3209459459459461</v>
      </c>
      <c r="O114" s="129">
        <v>0.50000000000000033</v>
      </c>
      <c r="P114" s="129">
        <v>6.7567567567567571E-3</v>
      </c>
      <c r="Q114" s="129">
        <v>1.3513513513513514E-2</v>
      </c>
      <c r="R114" s="129">
        <v>3.3783783783783786E-3</v>
      </c>
      <c r="S114" s="129">
        <v>1.0135135135135136E-2</v>
      </c>
      <c r="T114" s="129">
        <v>3.3783783783783786E-3</v>
      </c>
      <c r="U114" s="129">
        <v>1.8243243243243203</v>
      </c>
      <c r="V114" s="129">
        <v>1.4493243243243232</v>
      </c>
      <c r="W114" s="129"/>
      <c r="X114" s="128" t="s">
        <v>644</v>
      </c>
      <c r="Y114" s="130">
        <v>45012</v>
      </c>
      <c r="Z114" s="130" t="s">
        <v>708</v>
      </c>
      <c r="AA114" s="130" t="s">
        <v>766</v>
      </c>
      <c r="AB114" s="131" t="s">
        <v>675</v>
      </c>
      <c r="AC114" s="131" t="s">
        <v>653</v>
      </c>
      <c r="AD114" s="133" t="s">
        <v>767</v>
      </c>
      <c r="AE114" s="131" t="s">
        <v>242</v>
      </c>
      <c r="AF114" s="131" t="s">
        <v>252</v>
      </c>
      <c r="AG114" s="133">
        <v>42993</v>
      </c>
    </row>
    <row r="115" spans="1:33" x14ac:dyDescent="0.35">
      <c r="A115" s="128" t="s">
        <v>449</v>
      </c>
      <c r="B115" s="128" t="s">
        <v>450</v>
      </c>
      <c r="C115" s="128" t="s">
        <v>451</v>
      </c>
      <c r="D115" s="128" t="s">
        <v>452</v>
      </c>
      <c r="E115" s="128">
        <v>83318</v>
      </c>
      <c r="F115" s="128" t="s">
        <v>302</v>
      </c>
      <c r="G115" s="128" t="s">
        <v>164</v>
      </c>
      <c r="H115" s="128" t="s">
        <v>144</v>
      </c>
      <c r="I115" s="129">
        <v>2.5138888888888902</v>
      </c>
      <c r="J115" s="129">
        <v>0.13175675675675672</v>
      </c>
      <c r="K115" s="129">
        <v>0.55067567567567599</v>
      </c>
      <c r="L115" s="129">
        <v>0.73986486486486558</v>
      </c>
      <c r="M115" s="129">
        <v>0.41216216216216234</v>
      </c>
      <c r="N115" s="129">
        <v>1.7094594594594588</v>
      </c>
      <c r="O115" s="129">
        <v>0.10135135135135129</v>
      </c>
      <c r="P115" s="129">
        <v>2.364864864864865E-2</v>
      </c>
      <c r="Q115" s="129">
        <v>0</v>
      </c>
      <c r="R115" s="129">
        <v>1.0135135135135136E-2</v>
      </c>
      <c r="S115" s="129">
        <v>0</v>
      </c>
      <c r="T115" s="129">
        <v>3.7162162162162164E-2</v>
      </c>
      <c r="U115" s="129">
        <v>1.7871621621621592</v>
      </c>
      <c r="V115" s="129">
        <v>1.6959459459459441</v>
      </c>
      <c r="W115" s="129"/>
      <c r="X115" s="128" t="s">
        <v>405</v>
      </c>
      <c r="Y115" s="130" t="s">
        <v>697</v>
      </c>
      <c r="Z115" s="130" t="s">
        <v>697</v>
      </c>
      <c r="AA115" s="130" t="s">
        <v>697</v>
      </c>
      <c r="AB115" s="131" t="s">
        <v>675</v>
      </c>
      <c r="AC115" s="131" t="s">
        <v>653</v>
      </c>
      <c r="AD115" s="133" t="s">
        <v>768</v>
      </c>
      <c r="AE115" s="131" t="s">
        <v>242</v>
      </c>
      <c r="AF115" s="131" t="s">
        <v>252</v>
      </c>
      <c r="AG115" s="133">
        <v>43360</v>
      </c>
    </row>
    <row r="116" spans="1:33" x14ac:dyDescent="0.35">
      <c r="A116" s="128" t="s">
        <v>435</v>
      </c>
      <c r="B116" s="128" t="s">
        <v>436</v>
      </c>
      <c r="C116" s="128" t="s">
        <v>437</v>
      </c>
      <c r="D116" s="128" t="s">
        <v>348</v>
      </c>
      <c r="E116" s="128">
        <v>68949</v>
      </c>
      <c r="F116" s="128" t="s">
        <v>280</v>
      </c>
      <c r="G116" s="128" t="s">
        <v>205</v>
      </c>
      <c r="H116" s="128" t="s">
        <v>144</v>
      </c>
      <c r="I116" s="129">
        <v>43.6666666666667</v>
      </c>
      <c r="J116" s="129">
        <v>0.4391891891891892</v>
      </c>
      <c r="K116" s="129">
        <v>2.0270270270270271E-2</v>
      </c>
      <c r="L116" s="129">
        <v>0.39189189189189189</v>
      </c>
      <c r="M116" s="129">
        <v>0.97972972972972971</v>
      </c>
      <c r="N116" s="129">
        <v>1.4121621621621618</v>
      </c>
      <c r="O116" s="129">
        <v>0.41891891891891891</v>
      </c>
      <c r="P116" s="129">
        <v>0</v>
      </c>
      <c r="Q116" s="129">
        <v>0</v>
      </c>
      <c r="R116" s="129">
        <v>0</v>
      </c>
      <c r="S116" s="129">
        <v>2.0270270270270271E-2</v>
      </c>
      <c r="T116" s="129">
        <v>0</v>
      </c>
      <c r="U116" s="129">
        <v>1.8108108108108107</v>
      </c>
      <c r="V116" s="129">
        <v>1.7702702702702702</v>
      </c>
      <c r="W116" s="129"/>
      <c r="X116" s="128" t="s">
        <v>644</v>
      </c>
      <c r="Y116" s="130">
        <v>45069</v>
      </c>
      <c r="Z116" s="130" t="s">
        <v>708</v>
      </c>
      <c r="AA116" s="130" t="s">
        <v>458</v>
      </c>
      <c r="AB116" s="131" t="s">
        <v>242</v>
      </c>
      <c r="AC116" s="131" t="s">
        <v>252</v>
      </c>
      <c r="AD116" s="132" t="s">
        <v>769</v>
      </c>
      <c r="AE116" s="131" t="s">
        <v>242</v>
      </c>
      <c r="AF116" s="131" t="s">
        <v>252</v>
      </c>
      <c r="AG116" s="133">
        <v>43664</v>
      </c>
    </row>
    <row r="117" spans="1:33" x14ac:dyDescent="0.35">
      <c r="A117" s="128" t="s">
        <v>446</v>
      </c>
      <c r="B117" s="128" t="s">
        <v>447</v>
      </c>
      <c r="C117" s="128" t="s">
        <v>448</v>
      </c>
      <c r="D117" s="128" t="s">
        <v>40</v>
      </c>
      <c r="E117" s="128">
        <v>36507</v>
      </c>
      <c r="F117" s="128" t="s">
        <v>163</v>
      </c>
      <c r="G117" s="128" t="s">
        <v>205</v>
      </c>
      <c r="H117" s="128" t="s">
        <v>144</v>
      </c>
      <c r="I117" s="129">
        <v>2.01826484018265</v>
      </c>
      <c r="J117" s="129">
        <v>8.1081081081081086E-2</v>
      </c>
      <c r="K117" s="129">
        <v>0.74324324324324365</v>
      </c>
      <c r="L117" s="129">
        <v>0.54391891891891919</v>
      </c>
      <c r="M117" s="129">
        <v>0.12837837837837837</v>
      </c>
      <c r="N117" s="129">
        <v>0.61148648648648707</v>
      </c>
      <c r="O117" s="129">
        <v>0.85135135135135165</v>
      </c>
      <c r="P117" s="129">
        <v>6.7567567567567571E-3</v>
      </c>
      <c r="Q117" s="129">
        <v>2.7027027027027029E-2</v>
      </c>
      <c r="R117" s="129">
        <v>3.7162162162162164E-2</v>
      </c>
      <c r="S117" s="129">
        <v>0</v>
      </c>
      <c r="T117" s="129">
        <v>1.6891891891891893E-2</v>
      </c>
      <c r="U117" s="129">
        <v>1.442567567567566</v>
      </c>
      <c r="V117" s="129">
        <v>1.202702702702702</v>
      </c>
      <c r="W117" s="129"/>
      <c r="X117" s="128" t="s">
        <v>405</v>
      </c>
      <c r="Y117" s="130" t="s">
        <v>697</v>
      </c>
      <c r="Z117" s="130" t="s">
        <v>697</v>
      </c>
      <c r="AA117" s="130" t="s">
        <v>697</v>
      </c>
      <c r="AB117" s="131" t="s">
        <v>675</v>
      </c>
      <c r="AC117" s="134" t="s">
        <v>653</v>
      </c>
      <c r="AD117" s="132" t="s">
        <v>770</v>
      </c>
      <c r="AE117" s="131" t="s">
        <v>675</v>
      </c>
      <c r="AF117" s="131" t="s">
        <v>653</v>
      </c>
      <c r="AG117" s="133">
        <v>44532</v>
      </c>
    </row>
    <row r="118" spans="1:33" x14ac:dyDescent="0.35">
      <c r="A118" s="135" t="s">
        <v>24</v>
      </c>
      <c r="B118" s="136" t="s">
        <v>771</v>
      </c>
      <c r="C118" s="136" t="s">
        <v>772</v>
      </c>
      <c r="D118" s="136" t="s">
        <v>234</v>
      </c>
      <c r="E118" s="137">
        <v>32839</v>
      </c>
      <c r="F118" s="136" t="s">
        <v>26</v>
      </c>
      <c r="G118" s="136" t="s">
        <v>205</v>
      </c>
      <c r="H118" s="136" t="s">
        <v>144</v>
      </c>
      <c r="I118" s="138">
        <v>1.8277310924369701</v>
      </c>
      <c r="J118" s="139">
        <v>7.4324324324324328E-2</v>
      </c>
      <c r="K118" s="139">
        <v>0.26689189189189177</v>
      </c>
      <c r="L118" s="139">
        <v>0.86486486486486591</v>
      </c>
      <c r="M118" s="139">
        <v>0.28378378378378388</v>
      </c>
      <c r="N118" s="139">
        <v>0.66554054054054113</v>
      </c>
      <c r="O118" s="139">
        <v>0.65202702702702742</v>
      </c>
      <c r="P118" s="139">
        <v>6.0810810810810814E-2</v>
      </c>
      <c r="Q118" s="139">
        <v>0.1114864864864865</v>
      </c>
      <c r="R118" s="139">
        <v>2.7027027027027029E-2</v>
      </c>
      <c r="S118" s="139">
        <v>1.0135135135135136E-2</v>
      </c>
      <c r="T118" s="139">
        <v>6.7567567567567571E-3</v>
      </c>
      <c r="U118" s="139">
        <v>1.4459459459459445</v>
      </c>
      <c r="V118" s="139">
        <v>1.0743243243243252</v>
      </c>
      <c r="W118" s="139"/>
      <c r="X118" s="128" t="s">
        <v>644</v>
      </c>
      <c r="Y118" s="130">
        <v>45110</v>
      </c>
      <c r="Z118" s="130" t="s">
        <v>675</v>
      </c>
      <c r="AA118" s="130" t="s">
        <v>165</v>
      </c>
      <c r="AB118" s="131" t="s">
        <v>675</v>
      </c>
      <c r="AC118" s="134" t="s">
        <v>653</v>
      </c>
      <c r="AD118" s="133" t="s">
        <v>773</v>
      </c>
      <c r="AE118" s="140" t="s">
        <v>675</v>
      </c>
      <c r="AF118" s="131" t="s">
        <v>252</v>
      </c>
      <c r="AG118" s="133">
        <v>44523</v>
      </c>
    </row>
    <row r="119" spans="1:33" x14ac:dyDescent="0.35">
      <c r="A119" s="141" t="s">
        <v>774</v>
      </c>
      <c r="B119" s="141" t="s">
        <v>775</v>
      </c>
      <c r="C119" s="141" t="s">
        <v>776</v>
      </c>
      <c r="D119" s="141" t="s">
        <v>777</v>
      </c>
      <c r="E119" s="141">
        <v>59404</v>
      </c>
      <c r="F119" s="141" t="s">
        <v>302</v>
      </c>
      <c r="G119" s="141" t="s">
        <v>205</v>
      </c>
      <c r="H119" s="141" t="s">
        <v>144</v>
      </c>
      <c r="I119" s="142">
        <v>6</v>
      </c>
      <c r="J119" s="142">
        <v>0.28040540540540543</v>
      </c>
      <c r="K119" s="142">
        <v>0.3614864864864864</v>
      </c>
      <c r="L119" s="142">
        <v>0.37500000000000006</v>
      </c>
      <c r="M119" s="142">
        <v>0.17567567567567566</v>
      </c>
      <c r="N119" s="142">
        <v>0.73986486486486491</v>
      </c>
      <c r="O119" s="142">
        <v>0.41891891891891891</v>
      </c>
      <c r="P119" s="142">
        <v>1.0135135135135136E-2</v>
      </c>
      <c r="Q119" s="142">
        <v>2.364864864864865E-2</v>
      </c>
      <c r="R119" s="142">
        <v>3.3783783783783786E-2</v>
      </c>
      <c r="S119" s="142">
        <v>2.0270270270270271E-2</v>
      </c>
      <c r="T119" s="142">
        <v>0</v>
      </c>
      <c r="U119" s="142">
        <v>1.1385135135135132</v>
      </c>
      <c r="V119" s="142">
        <v>1.0168918918918919</v>
      </c>
      <c r="W119" s="142"/>
      <c r="X119" s="141" t="s">
        <v>145</v>
      </c>
      <c r="Y119" s="130" t="s">
        <v>697</v>
      </c>
      <c r="Z119" s="130" t="s">
        <v>697</v>
      </c>
      <c r="AA119" s="130" t="s">
        <v>697</v>
      </c>
      <c r="AB119" s="143" t="s">
        <v>675</v>
      </c>
      <c r="AC119" s="134" t="s">
        <v>653</v>
      </c>
      <c r="AD119" s="144" t="s">
        <v>778</v>
      </c>
      <c r="AE119" s="145" t="s">
        <v>242</v>
      </c>
      <c r="AF119" s="131" t="s">
        <v>252</v>
      </c>
      <c r="AG119" s="144">
        <v>43360</v>
      </c>
    </row>
    <row r="120" spans="1:33" x14ac:dyDescent="0.35">
      <c r="A120" s="141" t="s">
        <v>779</v>
      </c>
      <c r="B120" s="141" t="s">
        <v>780</v>
      </c>
      <c r="C120" s="141" t="s">
        <v>781</v>
      </c>
      <c r="D120" s="141" t="s">
        <v>155</v>
      </c>
      <c r="E120" s="141">
        <v>76701</v>
      </c>
      <c r="F120" s="141" t="s">
        <v>197</v>
      </c>
      <c r="G120" s="141" t="s">
        <v>164</v>
      </c>
      <c r="H120" s="141" t="s">
        <v>144</v>
      </c>
      <c r="I120" s="142">
        <v>2.1036585365853702</v>
      </c>
      <c r="J120" s="142">
        <v>4.72972972972973E-2</v>
      </c>
      <c r="K120" s="142">
        <v>0.2432432432432432</v>
      </c>
      <c r="L120" s="142">
        <v>0.38175675675675674</v>
      </c>
      <c r="M120" s="142">
        <v>0.48648648648648685</v>
      </c>
      <c r="N120" s="142">
        <v>0.9324324324324329</v>
      </c>
      <c r="O120" s="142">
        <v>0.19256756756756757</v>
      </c>
      <c r="P120" s="142">
        <v>1.6891891891891893E-2</v>
      </c>
      <c r="Q120" s="142">
        <v>1.6891891891891893E-2</v>
      </c>
      <c r="R120" s="142">
        <v>0.17567567567567571</v>
      </c>
      <c r="S120" s="142">
        <v>0.13513513513513514</v>
      </c>
      <c r="T120" s="142">
        <v>9.7972972972972985E-2</v>
      </c>
      <c r="U120" s="142">
        <v>0.75000000000000044</v>
      </c>
      <c r="V120" s="142">
        <v>1.0304054054054055</v>
      </c>
      <c r="W120" s="142"/>
      <c r="X120" s="141" t="s">
        <v>145</v>
      </c>
      <c r="Y120" s="130" t="s">
        <v>697</v>
      </c>
      <c r="Z120" s="130" t="s">
        <v>697</v>
      </c>
      <c r="AA120" s="130" t="s">
        <v>697</v>
      </c>
      <c r="AB120" s="143" t="s">
        <v>242</v>
      </c>
      <c r="AC120" s="143" t="s">
        <v>243</v>
      </c>
      <c r="AD120" s="144" t="s">
        <v>782</v>
      </c>
      <c r="AE120" s="145" t="s">
        <v>242</v>
      </c>
      <c r="AF120" s="131" t="s">
        <v>243</v>
      </c>
      <c r="AG120" s="144">
        <v>39105</v>
      </c>
    </row>
    <row r="121" spans="1:33" x14ac:dyDescent="0.35">
      <c r="A121" s="141" t="s">
        <v>783</v>
      </c>
      <c r="B121" s="141" t="s">
        <v>784</v>
      </c>
      <c r="C121" s="141" t="s">
        <v>785</v>
      </c>
      <c r="D121" s="141" t="s">
        <v>322</v>
      </c>
      <c r="E121" s="141">
        <v>42754</v>
      </c>
      <c r="F121" s="141" t="s">
        <v>31</v>
      </c>
      <c r="G121" s="141" t="s">
        <v>205</v>
      </c>
      <c r="H121" s="141" t="s">
        <v>144</v>
      </c>
      <c r="I121" s="142">
        <v>1.75903614457831</v>
      </c>
      <c r="J121" s="142">
        <v>0.125</v>
      </c>
      <c r="K121" s="142">
        <v>0.13513513513513514</v>
      </c>
      <c r="L121" s="142">
        <v>0.33108108108108125</v>
      </c>
      <c r="M121" s="142">
        <v>0.40878378378378394</v>
      </c>
      <c r="N121" s="142">
        <v>0.76689189189189255</v>
      </c>
      <c r="O121" s="142">
        <v>0.20270270270270269</v>
      </c>
      <c r="P121" s="142">
        <v>1.6891891891891893E-2</v>
      </c>
      <c r="Q121" s="142">
        <v>1.3513513513513514E-2</v>
      </c>
      <c r="R121" s="142">
        <v>7.0945945945945957E-2</v>
      </c>
      <c r="S121" s="142">
        <v>2.7027027027027029E-2</v>
      </c>
      <c r="T121" s="142">
        <v>3.3783783783783786E-3</v>
      </c>
      <c r="U121" s="142">
        <v>0.89864864864864935</v>
      </c>
      <c r="V121" s="142">
        <v>0.83108108108108159</v>
      </c>
      <c r="W121" s="142"/>
      <c r="X121" s="141" t="s">
        <v>405</v>
      </c>
      <c r="Y121" s="130" t="s">
        <v>697</v>
      </c>
      <c r="Z121" s="130" t="s">
        <v>697</v>
      </c>
      <c r="AA121" s="130" t="s">
        <v>697</v>
      </c>
      <c r="AB121" s="143" t="s">
        <v>242</v>
      </c>
      <c r="AC121" s="143" t="s">
        <v>252</v>
      </c>
      <c r="AD121" s="144" t="s">
        <v>475</v>
      </c>
      <c r="AE121" s="145" t="s">
        <v>242</v>
      </c>
      <c r="AF121" s="131" t="s">
        <v>252</v>
      </c>
      <c r="AG121" s="144">
        <v>42983</v>
      </c>
    </row>
    <row r="122" spans="1:33" x14ac:dyDescent="0.35">
      <c r="A122" s="141" t="s">
        <v>402</v>
      </c>
      <c r="B122" s="141" t="s">
        <v>403</v>
      </c>
      <c r="C122" s="141" t="s">
        <v>404</v>
      </c>
      <c r="D122" s="141" t="s">
        <v>237</v>
      </c>
      <c r="E122" s="141">
        <v>80814</v>
      </c>
      <c r="F122" s="141" t="s">
        <v>238</v>
      </c>
      <c r="G122" s="141" t="s">
        <v>164</v>
      </c>
      <c r="H122" s="141" t="s">
        <v>144</v>
      </c>
      <c r="I122" s="142">
        <v>4.3833333333333302</v>
      </c>
      <c r="J122" s="142">
        <v>4.3918918918918921E-2</v>
      </c>
      <c r="K122" s="142">
        <v>0.14864864864864868</v>
      </c>
      <c r="L122" s="142">
        <v>0.59121621621621645</v>
      </c>
      <c r="M122" s="142">
        <v>0.11486486486486489</v>
      </c>
      <c r="N122" s="142">
        <v>0.78716216216216228</v>
      </c>
      <c r="O122" s="142">
        <v>0.10810810810810811</v>
      </c>
      <c r="P122" s="142">
        <v>3.3783783783783786E-3</v>
      </c>
      <c r="Q122" s="142">
        <v>0</v>
      </c>
      <c r="R122" s="142">
        <v>0</v>
      </c>
      <c r="S122" s="142">
        <v>0</v>
      </c>
      <c r="T122" s="142">
        <v>1.0135135135135136E-2</v>
      </c>
      <c r="U122" s="142">
        <v>0.88851351351351371</v>
      </c>
      <c r="V122" s="142">
        <v>0.86824324324324342</v>
      </c>
      <c r="W122" s="142"/>
      <c r="X122" s="128" t="s">
        <v>644</v>
      </c>
      <c r="Y122" s="130">
        <v>45083</v>
      </c>
      <c r="Z122" s="130" t="s">
        <v>675</v>
      </c>
      <c r="AA122" s="130" t="s">
        <v>671</v>
      </c>
      <c r="AB122" s="143" t="s">
        <v>675</v>
      </c>
      <c r="AC122" s="143" t="s">
        <v>252</v>
      </c>
      <c r="AD122" s="144" t="s">
        <v>786</v>
      </c>
      <c r="AE122" s="145" t="s">
        <v>675</v>
      </c>
      <c r="AF122" s="131" t="s">
        <v>252</v>
      </c>
      <c r="AG122" s="144">
        <v>44286</v>
      </c>
    </row>
    <row r="123" spans="1:33" x14ac:dyDescent="0.35">
      <c r="A123" s="128" t="s">
        <v>472</v>
      </c>
      <c r="B123" s="128" t="s">
        <v>473</v>
      </c>
      <c r="C123" s="128" t="s">
        <v>474</v>
      </c>
      <c r="D123" s="128" t="s">
        <v>322</v>
      </c>
      <c r="E123" s="128">
        <v>40510</v>
      </c>
      <c r="F123" s="128" t="s">
        <v>31</v>
      </c>
      <c r="G123" s="128" t="s">
        <v>205</v>
      </c>
      <c r="H123" s="128" t="s">
        <v>144</v>
      </c>
      <c r="I123" s="129">
        <v>1.5935483870967699</v>
      </c>
      <c r="J123" s="129">
        <v>0.10810810810810809</v>
      </c>
      <c r="K123" s="129">
        <v>0.11824324324324326</v>
      </c>
      <c r="L123" s="129">
        <v>0.21621621621621612</v>
      </c>
      <c r="M123" s="129">
        <v>0.39864864864864868</v>
      </c>
      <c r="N123" s="129">
        <v>0.65878378378378433</v>
      </c>
      <c r="O123" s="129">
        <v>0.14189189189189186</v>
      </c>
      <c r="P123" s="129">
        <v>2.364864864864865E-2</v>
      </c>
      <c r="Q123" s="129">
        <v>1.6891891891891893E-2</v>
      </c>
      <c r="R123" s="129">
        <v>4.72972972972973E-2</v>
      </c>
      <c r="S123" s="129">
        <v>6.7567567567567571E-3</v>
      </c>
      <c r="T123" s="129">
        <v>2.364864864864865E-2</v>
      </c>
      <c r="U123" s="129">
        <v>0.76351351351351437</v>
      </c>
      <c r="V123" s="129">
        <v>0.65540540540540593</v>
      </c>
      <c r="W123" s="129"/>
      <c r="X123" s="128" t="s">
        <v>405</v>
      </c>
      <c r="Y123" s="130" t="s">
        <v>697</v>
      </c>
      <c r="Z123" s="130" t="s">
        <v>697</v>
      </c>
      <c r="AA123" s="130" t="s">
        <v>697</v>
      </c>
      <c r="AB123" s="131" t="s">
        <v>675</v>
      </c>
      <c r="AC123" s="134" t="s">
        <v>653</v>
      </c>
      <c r="AD123" s="133" t="s">
        <v>787</v>
      </c>
      <c r="AE123" s="140" t="s">
        <v>675</v>
      </c>
      <c r="AF123" s="131" t="s">
        <v>653</v>
      </c>
      <c r="AG123" s="133">
        <v>44610</v>
      </c>
    </row>
    <row r="124" spans="1:33" x14ac:dyDescent="0.35">
      <c r="A124" s="141" t="s">
        <v>465</v>
      </c>
      <c r="B124" s="141" t="s">
        <v>466</v>
      </c>
      <c r="C124" s="141" t="s">
        <v>467</v>
      </c>
      <c r="D124" s="141" t="s">
        <v>468</v>
      </c>
      <c r="E124" s="141">
        <v>72701</v>
      </c>
      <c r="F124" s="141" t="s">
        <v>163</v>
      </c>
      <c r="G124" s="141" t="s">
        <v>205</v>
      </c>
      <c r="H124" s="141" t="s">
        <v>144</v>
      </c>
      <c r="I124" s="142">
        <v>1.68707482993197</v>
      </c>
      <c r="J124" s="142">
        <v>7.7702702702702686E-2</v>
      </c>
      <c r="K124" s="142">
        <v>0.2162162162162162</v>
      </c>
      <c r="L124" s="142">
        <v>0.28378378378378372</v>
      </c>
      <c r="M124" s="142">
        <v>0.26351351351351349</v>
      </c>
      <c r="N124" s="142">
        <v>0.62162162162162238</v>
      </c>
      <c r="O124" s="142">
        <v>0.2027027027027026</v>
      </c>
      <c r="P124" s="142">
        <v>3.3783783783783786E-3</v>
      </c>
      <c r="Q124" s="142">
        <v>1.3513513513513514E-2</v>
      </c>
      <c r="R124" s="142">
        <v>0</v>
      </c>
      <c r="S124" s="142">
        <v>3.3783783783783786E-3</v>
      </c>
      <c r="T124" s="142">
        <v>1.3513513513513514E-2</v>
      </c>
      <c r="U124" s="142">
        <v>0.82432432432432534</v>
      </c>
      <c r="V124" s="142">
        <v>0.76351351351351449</v>
      </c>
      <c r="W124" s="142"/>
      <c r="X124" s="141" t="s">
        <v>405</v>
      </c>
      <c r="Y124" s="130" t="s">
        <v>697</v>
      </c>
      <c r="Z124" s="130" t="s">
        <v>697</v>
      </c>
      <c r="AA124" s="130" t="s">
        <v>697</v>
      </c>
      <c r="AB124" s="143" t="s">
        <v>675</v>
      </c>
      <c r="AC124" s="134" t="s">
        <v>653</v>
      </c>
      <c r="AD124" s="144" t="s">
        <v>773</v>
      </c>
      <c r="AE124" s="145" t="s">
        <v>675</v>
      </c>
      <c r="AF124" s="131" t="s">
        <v>653</v>
      </c>
      <c r="AG124" s="144">
        <v>44573</v>
      </c>
    </row>
    <row r="125" spans="1:33" x14ac:dyDescent="0.35">
      <c r="A125" s="141" t="s">
        <v>788</v>
      </c>
      <c r="B125" s="141" t="s">
        <v>789</v>
      </c>
      <c r="C125" s="141" t="s">
        <v>790</v>
      </c>
      <c r="D125" s="141" t="s">
        <v>746</v>
      </c>
      <c r="E125" s="141">
        <v>5403</v>
      </c>
      <c r="F125" s="141" t="s">
        <v>276</v>
      </c>
      <c r="G125" s="141" t="s">
        <v>164</v>
      </c>
      <c r="H125" s="141" t="s">
        <v>144</v>
      </c>
      <c r="I125" s="142">
        <v>2.5714285714285698</v>
      </c>
      <c r="J125" s="142">
        <v>0.53378378378378355</v>
      </c>
      <c r="K125" s="142">
        <v>0.14189189189189191</v>
      </c>
      <c r="L125" s="142">
        <v>1.3513513513513514E-2</v>
      </c>
      <c r="M125" s="142">
        <v>0</v>
      </c>
      <c r="N125" s="142">
        <v>0</v>
      </c>
      <c r="O125" s="142">
        <v>2.0270270270270271E-2</v>
      </c>
      <c r="P125" s="142">
        <v>2.0270270270270271E-2</v>
      </c>
      <c r="Q125" s="142">
        <v>0.64864864864864857</v>
      </c>
      <c r="R125" s="142">
        <v>0</v>
      </c>
      <c r="S125" s="142">
        <v>0</v>
      </c>
      <c r="T125" s="142">
        <v>0</v>
      </c>
      <c r="U125" s="142">
        <v>0.68918918918918926</v>
      </c>
      <c r="V125" s="142">
        <v>0.50337837837837829</v>
      </c>
      <c r="W125" s="142"/>
      <c r="X125" s="141" t="s">
        <v>165</v>
      </c>
      <c r="Y125" s="130" t="s">
        <v>697</v>
      </c>
      <c r="Z125" s="130" t="s">
        <v>697</v>
      </c>
      <c r="AA125" s="130" t="s">
        <v>697</v>
      </c>
      <c r="AB125" s="131" t="s">
        <v>165</v>
      </c>
      <c r="AC125" s="131" t="s">
        <v>165</v>
      </c>
      <c r="AD125" s="131" t="s">
        <v>165</v>
      </c>
      <c r="AE125" s="131" t="s">
        <v>165</v>
      </c>
      <c r="AF125" s="131" t="s">
        <v>165</v>
      </c>
      <c r="AG125" s="131" t="s">
        <v>165</v>
      </c>
    </row>
    <row r="126" spans="1:33" x14ac:dyDescent="0.35">
      <c r="A126" s="141" t="s">
        <v>427</v>
      </c>
      <c r="B126" s="141" t="s">
        <v>428</v>
      </c>
      <c r="C126" s="141" t="s">
        <v>429</v>
      </c>
      <c r="D126" s="141" t="s">
        <v>430</v>
      </c>
      <c r="E126" s="141">
        <v>58206</v>
      </c>
      <c r="F126" s="141" t="s">
        <v>280</v>
      </c>
      <c r="G126" s="141" t="s">
        <v>205</v>
      </c>
      <c r="H126" s="141" t="s">
        <v>144</v>
      </c>
      <c r="I126" s="142">
        <v>2.69090909090909</v>
      </c>
      <c r="J126" s="142">
        <v>1.6891891891891893E-2</v>
      </c>
      <c r="K126" s="142">
        <v>0</v>
      </c>
      <c r="L126" s="142">
        <v>0.48986486486486497</v>
      </c>
      <c r="M126" s="142">
        <v>3.3783783783783786E-3</v>
      </c>
      <c r="N126" s="142">
        <v>0.23648648648648651</v>
      </c>
      <c r="O126" s="142">
        <v>0.24324324324324323</v>
      </c>
      <c r="P126" s="142">
        <v>2.0270270270270271E-2</v>
      </c>
      <c r="Q126" s="142">
        <v>1.0135135135135136E-2</v>
      </c>
      <c r="R126" s="142">
        <v>0</v>
      </c>
      <c r="S126" s="142">
        <v>1.3513513513513514E-2</v>
      </c>
      <c r="T126" s="142">
        <v>1.0135135135135136E-2</v>
      </c>
      <c r="U126" s="142">
        <v>0.48648648648648657</v>
      </c>
      <c r="V126" s="142">
        <v>0.36486486486486486</v>
      </c>
      <c r="W126" s="142"/>
      <c r="X126" s="141" t="s">
        <v>145</v>
      </c>
      <c r="Y126" s="130" t="s">
        <v>697</v>
      </c>
      <c r="Z126" s="130" t="s">
        <v>697</v>
      </c>
      <c r="AA126" s="130" t="s">
        <v>697</v>
      </c>
      <c r="AB126" s="143" t="s">
        <v>242</v>
      </c>
      <c r="AC126" s="134" t="s">
        <v>653</v>
      </c>
      <c r="AD126" s="144" t="s">
        <v>791</v>
      </c>
      <c r="AE126" s="145" t="s">
        <v>675</v>
      </c>
      <c r="AF126" s="131" t="s">
        <v>653</v>
      </c>
      <c r="AG126" s="144">
        <v>44519</v>
      </c>
    </row>
    <row r="127" spans="1:33" x14ac:dyDescent="0.35">
      <c r="A127" s="128" t="s">
        <v>481</v>
      </c>
      <c r="B127" s="128" t="s">
        <v>482</v>
      </c>
      <c r="C127" s="128" t="s">
        <v>483</v>
      </c>
      <c r="D127" s="128" t="s">
        <v>484</v>
      </c>
      <c r="E127" s="128">
        <v>82201</v>
      </c>
      <c r="F127" s="128" t="s">
        <v>238</v>
      </c>
      <c r="G127" s="128" t="s">
        <v>205</v>
      </c>
      <c r="H127" s="128" t="s">
        <v>144</v>
      </c>
      <c r="I127" s="129">
        <v>1.67073170731707</v>
      </c>
      <c r="J127" s="129">
        <v>8.7837837837837843E-2</v>
      </c>
      <c r="K127" s="129">
        <v>0.11824324324324328</v>
      </c>
      <c r="L127" s="129">
        <v>0.22635135135135132</v>
      </c>
      <c r="M127" s="129">
        <v>5.0675675675675678E-2</v>
      </c>
      <c r="N127" s="129">
        <v>0.37162162162162171</v>
      </c>
      <c r="O127" s="129">
        <v>9.7972972972972958E-2</v>
      </c>
      <c r="P127" s="129">
        <v>1.3513513513513514E-2</v>
      </c>
      <c r="Q127" s="129">
        <v>0</v>
      </c>
      <c r="R127" s="129">
        <v>1.6891891891891893E-2</v>
      </c>
      <c r="S127" s="129">
        <v>1.0135135135135136E-2</v>
      </c>
      <c r="T127" s="129">
        <v>0</v>
      </c>
      <c r="U127" s="129">
        <v>0.45608108108108131</v>
      </c>
      <c r="V127" s="129">
        <v>0.32094594594594583</v>
      </c>
      <c r="W127" s="129"/>
      <c r="X127" s="128" t="s">
        <v>405</v>
      </c>
      <c r="Y127" s="130" t="s">
        <v>697</v>
      </c>
      <c r="Z127" s="130" t="s">
        <v>697</v>
      </c>
      <c r="AA127" s="130" t="s">
        <v>697</v>
      </c>
      <c r="AB127" s="131" t="s">
        <v>675</v>
      </c>
      <c r="AC127" s="134" t="s">
        <v>653</v>
      </c>
      <c r="AD127" s="133" t="s">
        <v>792</v>
      </c>
      <c r="AE127" s="140" t="s">
        <v>242</v>
      </c>
      <c r="AF127" s="131" t="s">
        <v>252</v>
      </c>
      <c r="AG127" s="133">
        <v>43361</v>
      </c>
    </row>
    <row r="128" spans="1:33" x14ac:dyDescent="0.35">
      <c r="A128" s="128" t="s">
        <v>469</v>
      </c>
      <c r="B128" s="128" t="s">
        <v>470</v>
      </c>
      <c r="C128" s="128" t="s">
        <v>471</v>
      </c>
      <c r="D128" s="128" t="s">
        <v>155</v>
      </c>
      <c r="E128" s="128">
        <v>78562</v>
      </c>
      <c r="F128" s="128" t="s">
        <v>666</v>
      </c>
      <c r="G128" s="128" t="s">
        <v>205</v>
      </c>
      <c r="H128" s="128" t="s">
        <v>144</v>
      </c>
      <c r="I128" s="129">
        <v>1.36</v>
      </c>
      <c r="J128" s="129">
        <v>0.22972972972972966</v>
      </c>
      <c r="K128" s="129">
        <v>5.0675675675675678E-2</v>
      </c>
      <c r="L128" s="129">
        <v>0.1216216216216216</v>
      </c>
      <c r="M128" s="129">
        <v>7.4324324324324315E-2</v>
      </c>
      <c r="N128" s="129">
        <v>0.43918918918918953</v>
      </c>
      <c r="O128" s="129">
        <v>1.3513513513513514E-2</v>
      </c>
      <c r="P128" s="129">
        <v>1.6891891891891893E-2</v>
      </c>
      <c r="Q128" s="129">
        <v>6.7567567567567571E-3</v>
      </c>
      <c r="R128" s="129">
        <v>0.40540540540540554</v>
      </c>
      <c r="S128" s="129">
        <v>3.0405405405405407E-2</v>
      </c>
      <c r="T128" s="129">
        <v>0</v>
      </c>
      <c r="U128" s="129">
        <v>4.0540540540540543E-2</v>
      </c>
      <c r="V128" s="129">
        <v>0.46621621621621656</v>
      </c>
      <c r="W128" s="129"/>
      <c r="X128" s="128" t="s">
        <v>405</v>
      </c>
      <c r="Y128" s="130" t="s">
        <v>697</v>
      </c>
      <c r="Z128" s="130" t="s">
        <v>697</v>
      </c>
      <c r="AA128" s="130" t="s">
        <v>697</v>
      </c>
      <c r="AB128" s="131" t="s">
        <v>675</v>
      </c>
      <c r="AC128" s="131" t="s">
        <v>653</v>
      </c>
      <c r="AD128" s="133" t="s">
        <v>731</v>
      </c>
      <c r="AE128" s="140" t="s">
        <v>242</v>
      </c>
      <c r="AF128" s="131" t="s">
        <v>252</v>
      </c>
      <c r="AG128" s="133">
        <v>44113</v>
      </c>
    </row>
    <row r="129" spans="1:33" x14ac:dyDescent="0.35">
      <c r="A129" s="141" t="s">
        <v>488</v>
      </c>
      <c r="B129" s="141" t="s">
        <v>489</v>
      </c>
      <c r="C129" s="141" t="s">
        <v>490</v>
      </c>
      <c r="D129" s="141" t="s">
        <v>155</v>
      </c>
      <c r="E129" s="141">
        <v>78840</v>
      </c>
      <c r="F129" s="141" t="s">
        <v>156</v>
      </c>
      <c r="G129" s="141" t="s">
        <v>205</v>
      </c>
      <c r="H129" s="141" t="s">
        <v>144</v>
      </c>
      <c r="I129" s="142">
        <v>0.79393939393939394</v>
      </c>
      <c r="J129" s="142">
        <v>0.12837837837837834</v>
      </c>
      <c r="K129" s="142">
        <v>0.1216216216216216</v>
      </c>
      <c r="L129" s="142">
        <v>0.18581081081081072</v>
      </c>
      <c r="M129" s="142">
        <v>2.7027027027027029E-2</v>
      </c>
      <c r="N129" s="142">
        <v>0.24999999999999978</v>
      </c>
      <c r="O129" s="142">
        <v>3.0405405405405407E-2</v>
      </c>
      <c r="P129" s="142">
        <v>0.1554054054054054</v>
      </c>
      <c r="Q129" s="142">
        <v>2.7027027027027029E-2</v>
      </c>
      <c r="R129" s="142">
        <v>3.7162162162162164E-2</v>
      </c>
      <c r="S129" s="142">
        <v>0</v>
      </c>
      <c r="T129" s="142">
        <v>3.3783783783783786E-3</v>
      </c>
      <c r="U129" s="142">
        <v>0.4222972972972977</v>
      </c>
      <c r="V129" s="142">
        <v>0.36148648648648662</v>
      </c>
      <c r="W129" s="142"/>
      <c r="X129" s="128" t="s">
        <v>644</v>
      </c>
      <c r="Y129" s="130">
        <v>44959</v>
      </c>
      <c r="Z129" s="130" t="s">
        <v>675</v>
      </c>
      <c r="AA129" s="130" t="s">
        <v>458</v>
      </c>
      <c r="AB129" s="143" t="s">
        <v>675</v>
      </c>
      <c r="AC129" s="134" t="s">
        <v>653</v>
      </c>
      <c r="AD129" s="144" t="s">
        <v>793</v>
      </c>
      <c r="AE129" s="145" t="s">
        <v>242</v>
      </c>
      <c r="AF129" s="131" t="s">
        <v>252</v>
      </c>
      <c r="AG129" s="144">
        <v>43727</v>
      </c>
    </row>
    <row r="130" spans="1:33" s="146" customFormat="1" x14ac:dyDescent="0.35">
      <c r="A130" s="141" t="s">
        <v>794</v>
      </c>
      <c r="B130" s="141" t="s">
        <v>795</v>
      </c>
      <c r="C130" s="141" t="s">
        <v>796</v>
      </c>
      <c r="D130" s="141" t="s">
        <v>155</v>
      </c>
      <c r="E130" s="141">
        <v>76513</v>
      </c>
      <c r="F130" s="141" t="s">
        <v>197</v>
      </c>
      <c r="G130" s="141" t="s">
        <v>205</v>
      </c>
      <c r="H130" s="141" t="s">
        <v>144</v>
      </c>
      <c r="I130" s="142">
        <v>1.51470588235294</v>
      </c>
      <c r="J130" s="142">
        <v>3.0405405405405407E-2</v>
      </c>
      <c r="K130" s="142">
        <v>0.10472972972972976</v>
      </c>
      <c r="L130" s="142">
        <v>0.12162162162162163</v>
      </c>
      <c r="M130" s="142">
        <v>9.7972972972972971E-2</v>
      </c>
      <c r="N130" s="142">
        <v>0.2162162162162162</v>
      </c>
      <c r="O130" s="142">
        <v>0.125</v>
      </c>
      <c r="P130" s="142">
        <v>3.3783783783783786E-3</v>
      </c>
      <c r="Q130" s="142">
        <v>1.0135135135135136E-2</v>
      </c>
      <c r="R130" s="142">
        <v>0</v>
      </c>
      <c r="S130" s="142">
        <v>0</v>
      </c>
      <c r="T130" s="142">
        <v>0</v>
      </c>
      <c r="U130" s="142">
        <v>0.35472972972972971</v>
      </c>
      <c r="V130" s="142">
        <v>0.21621621621621609</v>
      </c>
      <c r="W130" s="142"/>
      <c r="X130" s="141" t="s">
        <v>165</v>
      </c>
      <c r="Y130" s="130" t="s">
        <v>697</v>
      </c>
      <c r="Z130" s="130" t="s">
        <v>697</v>
      </c>
      <c r="AA130" s="130" t="s">
        <v>697</v>
      </c>
      <c r="AB130" s="131" t="s">
        <v>165</v>
      </c>
      <c r="AC130" s="131" t="s">
        <v>165</v>
      </c>
      <c r="AD130" s="131" t="s">
        <v>165</v>
      </c>
      <c r="AE130" s="131" t="s">
        <v>165</v>
      </c>
      <c r="AF130" s="131" t="s">
        <v>165</v>
      </c>
      <c r="AG130" s="131" t="s">
        <v>165</v>
      </c>
    </row>
    <row r="131" spans="1:33" x14ac:dyDescent="0.35">
      <c r="A131" s="141" t="s">
        <v>485</v>
      </c>
      <c r="B131" s="141" t="s">
        <v>486</v>
      </c>
      <c r="C131" s="141" t="s">
        <v>487</v>
      </c>
      <c r="D131" s="141" t="s">
        <v>151</v>
      </c>
      <c r="E131" s="141">
        <v>30161</v>
      </c>
      <c r="F131" s="141" t="s">
        <v>152</v>
      </c>
      <c r="G131" s="141" t="s">
        <v>205</v>
      </c>
      <c r="H131" s="141" t="s">
        <v>144</v>
      </c>
      <c r="I131" s="142">
        <v>1.9130434782608701</v>
      </c>
      <c r="J131" s="142">
        <v>3.7162162162162164E-2</v>
      </c>
      <c r="K131" s="142">
        <v>0.18918918918918923</v>
      </c>
      <c r="L131" s="142">
        <v>5.7432432432432436E-2</v>
      </c>
      <c r="M131" s="142">
        <v>1.6891891891891893E-2</v>
      </c>
      <c r="N131" s="142">
        <v>0.1621621621621622</v>
      </c>
      <c r="O131" s="142">
        <v>7.4324324324324342E-2</v>
      </c>
      <c r="P131" s="142">
        <v>4.3918918918918921E-2</v>
      </c>
      <c r="Q131" s="142">
        <v>2.0270270270270271E-2</v>
      </c>
      <c r="R131" s="142">
        <v>1.0135135135135136E-2</v>
      </c>
      <c r="S131" s="142">
        <v>1.3513513513513514E-2</v>
      </c>
      <c r="T131" s="142">
        <v>0</v>
      </c>
      <c r="U131" s="142">
        <v>0.27702702702702703</v>
      </c>
      <c r="V131" s="142">
        <v>0.17567567567567566</v>
      </c>
      <c r="W131" s="142"/>
      <c r="X131" s="141" t="s">
        <v>165</v>
      </c>
      <c r="Y131" s="130" t="s">
        <v>697</v>
      </c>
      <c r="Z131" s="130" t="s">
        <v>697</v>
      </c>
      <c r="AA131" s="130" t="s">
        <v>697</v>
      </c>
      <c r="AB131" s="131" t="s">
        <v>165</v>
      </c>
      <c r="AC131" s="131" t="s">
        <v>165</v>
      </c>
      <c r="AD131" s="131" t="s">
        <v>165</v>
      </c>
      <c r="AE131" s="131" t="s">
        <v>165</v>
      </c>
      <c r="AF131" s="131" t="s">
        <v>165</v>
      </c>
      <c r="AG131" s="131" t="s">
        <v>165</v>
      </c>
    </row>
    <row r="134" spans="1:33" x14ac:dyDescent="0.35">
      <c r="A134" s="147" t="s">
        <v>797</v>
      </c>
      <c r="B134" s="148"/>
      <c r="C134" s="148"/>
      <c r="D134" s="148"/>
      <c r="E134" s="149"/>
      <c r="F134" s="148"/>
      <c r="G134" s="148"/>
      <c r="H134" s="148"/>
      <c r="I134" s="150"/>
      <c r="J134" s="151"/>
      <c r="K134" s="151"/>
      <c r="L134" s="151"/>
      <c r="M134" s="151"/>
      <c r="N134" s="151"/>
      <c r="O134" s="151"/>
      <c r="P134" s="151"/>
      <c r="Q134" s="151"/>
      <c r="R134" s="151"/>
      <c r="S134" s="151"/>
      <c r="T134" s="151"/>
      <c r="U134" s="151"/>
      <c r="V134" s="151"/>
      <c r="W134" s="152"/>
      <c r="X134" s="148"/>
      <c r="Y134" s="153"/>
      <c r="Z134" s="148"/>
      <c r="AA134" s="148"/>
      <c r="AD134" s="155"/>
      <c r="AF134" s="157"/>
    </row>
    <row r="135" spans="1:33" x14ac:dyDescent="0.35">
      <c r="A135" s="147" t="s">
        <v>798</v>
      </c>
      <c r="B135" s="148"/>
      <c r="C135" s="148"/>
      <c r="D135" s="148"/>
      <c r="E135" s="149"/>
      <c r="F135" s="148"/>
      <c r="G135" s="148"/>
      <c r="H135" s="148"/>
      <c r="I135" s="150"/>
      <c r="J135" s="151"/>
      <c r="K135" s="151"/>
      <c r="L135" s="151"/>
      <c r="M135" s="151"/>
      <c r="N135" s="151"/>
      <c r="O135" s="151"/>
      <c r="P135" s="151"/>
      <c r="Q135" s="151"/>
      <c r="R135" s="151"/>
      <c r="S135" s="151"/>
      <c r="T135" s="151"/>
      <c r="U135" s="151"/>
      <c r="V135" s="151"/>
      <c r="W135" s="152"/>
      <c r="X135" s="148"/>
      <c r="Y135" s="153"/>
      <c r="Z135" s="148"/>
      <c r="AA135" s="148"/>
      <c r="AD135" s="155"/>
      <c r="AF135" s="157"/>
    </row>
    <row r="136" spans="1:33" x14ac:dyDescent="0.35">
      <c r="A136" s="146" t="s">
        <v>799</v>
      </c>
      <c r="B136" s="159"/>
      <c r="C136" s="159"/>
      <c r="D136" s="159"/>
      <c r="E136" s="159"/>
      <c r="F136" s="148"/>
      <c r="G136" s="148"/>
      <c r="H136" s="148"/>
      <c r="I136" s="150"/>
      <c r="J136" s="151"/>
      <c r="K136" s="151"/>
      <c r="L136" s="151"/>
      <c r="M136" s="151"/>
      <c r="N136" s="151"/>
      <c r="O136" s="151"/>
      <c r="P136" s="151"/>
      <c r="Q136" s="151"/>
      <c r="R136" s="151"/>
      <c r="S136" s="151"/>
      <c r="T136" s="151"/>
      <c r="U136" s="151"/>
      <c r="V136" s="151"/>
      <c r="W136" s="152"/>
      <c r="X136" s="148"/>
      <c r="Y136" s="153"/>
      <c r="Z136" s="148"/>
      <c r="AA136" s="148"/>
      <c r="AD136" s="155"/>
      <c r="AF136" s="157"/>
    </row>
    <row r="137" spans="1:33" x14ac:dyDescent="0.35">
      <c r="A137" s="160" t="s">
        <v>800</v>
      </c>
      <c r="B137" s="159"/>
      <c r="C137" s="159"/>
      <c r="D137" s="159"/>
      <c r="E137" s="159"/>
      <c r="F137" s="148"/>
      <c r="G137" s="148"/>
      <c r="H137" s="148"/>
      <c r="I137" s="150"/>
      <c r="J137" s="151"/>
      <c r="K137" s="151"/>
      <c r="L137" s="151"/>
      <c r="M137" s="151"/>
      <c r="N137" s="151"/>
      <c r="O137" s="151"/>
      <c r="P137" s="151"/>
      <c r="Q137" s="151"/>
      <c r="R137" s="151"/>
      <c r="S137" s="151"/>
      <c r="T137" s="151"/>
      <c r="U137" s="151"/>
      <c r="V137" s="151"/>
      <c r="W137" s="152"/>
      <c r="X137" s="148"/>
      <c r="Y137" s="153"/>
      <c r="Z137" s="148"/>
      <c r="AA137" s="148"/>
      <c r="AD137" s="155"/>
      <c r="AF137" s="157"/>
    </row>
    <row r="138" spans="1:33" ht="51.65" customHeight="1" x14ac:dyDescent="0.35">
      <c r="A138" s="161" t="s">
        <v>801</v>
      </c>
      <c r="F138" s="148"/>
      <c r="G138" s="148"/>
      <c r="H138" s="148"/>
      <c r="I138" s="150"/>
      <c r="J138" s="151"/>
      <c r="K138" s="151"/>
      <c r="L138" s="151"/>
      <c r="M138" s="151"/>
      <c r="N138" s="151"/>
      <c r="O138" s="151"/>
      <c r="P138" s="151"/>
      <c r="Q138" s="151"/>
      <c r="R138" s="151"/>
      <c r="S138" s="151"/>
      <c r="T138" s="151"/>
      <c r="U138" s="151"/>
      <c r="V138" s="151"/>
      <c r="W138" s="152"/>
      <c r="X138" s="148"/>
      <c r="Y138" s="153"/>
      <c r="Z138" s="148"/>
      <c r="AA138" s="148"/>
      <c r="AD138" s="155"/>
      <c r="AF138" s="157"/>
    </row>
    <row r="139" spans="1:33" x14ac:dyDescent="0.35">
      <c r="B139" s="146"/>
      <c r="C139" s="146"/>
      <c r="D139" s="146"/>
      <c r="E139" s="146"/>
      <c r="F139" s="148"/>
      <c r="G139" s="148"/>
      <c r="H139" s="148"/>
      <c r="I139" s="150"/>
      <c r="J139" s="151"/>
      <c r="K139" s="151"/>
      <c r="L139" s="151"/>
      <c r="M139" s="151"/>
      <c r="N139" s="151"/>
      <c r="O139" s="151"/>
      <c r="P139" s="151"/>
      <c r="Q139" s="151"/>
      <c r="R139" s="151"/>
      <c r="S139" s="151"/>
      <c r="T139" s="151"/>
      <c r="U139" s="151"/>
      <c r="V139" s="151"/>
      <c r="W139" s="152"/>
      <c r="X139" s="148"/>
      <c r="Y139" s="153"/>
      <c r="Z139" s="148"/>
      <c r="AA139" s="148"/>
      <c r="AD139" s="155"/>
      <c r="AF139" s="157"/>
    </row>
    <row r="140" spans="1:33" x14ac:dyDescent="0.35">
      <c r="B140" s="148"/>
      <c r="C140" s="148"/>
      <c r="D140" s="148"/>
      <c r="E140" s="149"/>
      <c r="F140" s="148"/>
      <c r="G140" s="148"/>
      <c r="H140" s="148"/>
      <c r="I140" s="150"/>
      <c r="J140" s="151"/>
      <c r="K140" s="151"/>
      <c r="L140" s="151"/>
      <c r="M140" s="151"/>
      <c r="N140" s="151"/>
      <c r="O140" s="151"/>
      <c r="P140" s="151"/>
      <c r="Q140" s="151"/>
      <c r="R140" s="151"/>
      <c r="S140" s="151"/>
      <c r="T140" s="151"/>
      <c r="U140" s="151"/>
      <c r="V140" s="151"/>
      <c r="W140" s="152"/>
      <c r="X140" s="148"/>
      <c r="Y140" s="153"/>
      <c r="Z140" s="148"/>
      <c r="AA140" s="148"/>
      <c r="AD140" s="155"/>
      <c r="AF140" s="157"/>
    </row>
  </sheetData>
  <mergeCells count="15">
    <mergeCell ref="J5:M5"/>
    <mergeCell ref="N5:Q5"/>
    <mergeCell ref="R5:U5"/>
    <mergeCell ref="W5:AG5"/>
    <mergeCell ref="A1:D1"/>
    <mergeCell ref="A2:D2"/>
    <mergeCell ref="A3:D3"/>
    <mergeCell ref="E3:H3"/>
    <mergeCell ref="I3:L3"/>
    <mergeCell ref="M3:P3"/>
    <mergeCell ref="Q3:T3"/>
    <mergeCell ref="U3:X3"/>
    <mergeCell ref="Y3:AA3"/>
    <mergeCell ref="AB3:AF3"/>
    <mergeCell ref="A4:AG4"/>
  </mergeCells>
  <conditionalFormatting sqref="AG7">
    <cfRule type="cellIs" dxfId="0"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26020-1EFE-40DE-831A-B433D243376D}">
  <dimension ref="A1:F25"/>
  <sheetViews>
    <sheetView workbookViewId="0">
      <selection sqref="A1:F1"/>
    </sheetView>
  </sheetViews>
  <sheetFormatPr defaultRowHeight="14.5" x14ac:dyDescent="0.35"/>
  <cols>
    <col min="1" max="1" width="51.26953125" bestFit="1" customWidth="1"/>
    <col min="2" max="2" width="19" customWidth="1"/>
  </cols>
  <sheetData>
    <row r="1" spans="1:6" ht="26" x14ac:dyDescent="0.35">
      <c r="A1" s="178" t="s">
        <v>45</v>
      </c>
      <c r="B1" s="178"/>
      <c r="C1" s="178"/>
      <c r="D1" s="178"/>
      <c r="E1" s="178"/>
      <c r="F1" s="178"/>
    </row>
    <row r="3" spans="1:6" ht="15" customHeight="1" x14ac:dyDescent="0.35">
      <c r="A3" s="12" t="s">
        <v>577</v>
      </c>
      <c r="B3" s="12"/>
      <c r="C3" s="12"/>
      <c r="D3" s="12"/>
      <c r="E3" s="12"/>
    </row>
    <row r="4" spans="1:6" x14ac:dyDescent="0.35">
      <c r="A4" s="11" t="s">
        <v>578</v>
      </c>
      <c r="B4" s="71" t="s">
        <v>579</v>
      </c>
    </row>
    <row r="5" spans="1:6" ht="15" thickBot="1" x14ac:dyDescent="0.4">
      <c r="A5" s="72" t="s">
        <v>580</v>
      </c>
      <c r="B5" s="73">
        <v>123</v>
      </c>
    </row>
    <row r="6" spans="1:6" ht="15" thickTop="1" x14ac:dyDescent="0.35">
      <c r="A6" s="74" t="s">
        <v>581</v>
      </c>
      <c r="B6" s="75">
        <v>33</v>
      </c>
    </row>
    <row r="7" spans="1:6" x14ac:dyDescent="0.35">
      <c r="A7" s="76" t="s">
        <v>582</v>
      </c>
      <c r="B7" s="77">
        <v>14</v>
      </c>
    </row>
    <row r="8" spans="1:6" x14ac:dyDescent="0.35">
      <c r="A8" s="76" t="s">
        <v>583</v>
      </c>
      <c r="B8" s="77">
        <v>18</v>
      </c>
    </row>
    <row r="9" spans="1:6" x14ac:dyDescent="0.35">
      <c r="A9" s="74" t="s">
        <v>584</v>
      </c>
      <c r="B9" s="78">
        <v>32</v>
      </c>
    </row>
    <row r="10" spans="1:6" x14ac:dyDescent="0.35">
      <c r="A10" s="79" t="s">
        <v>585</v>
      </c>
      <c r="B10" s="80">
        <v>6</v>
      </c>
    </row>
    <row r="11" spans="1:6" x14ac:dyDescent="0.35">
      <c r="A11" s="79" t="s">
        <v>586</v>
      </c>
      <c r="B11" s="80">
        <v>5</v>
      </c>
    </row>
    <row r="12" spans="1:6" x14ac:dyDescent="0.35">
      <c r="A12" s="79" t="s">
        <v>587</v>
      </c>
      <c r="B12" s="80">
        <v>5</v>
      </c>
    </row>
    <row r="13" spans="1:6" x14ac:dyDescent="0.35">
      <c r="A13" s="79" t="s">
        <v>588</v>
      </c>
      <c r="B13" s="80">
        <v>3</v>
      </c>
    </row>
    <row r="14" spans="1:6" x14ac:dyDescent="0.35">
      <c r="A14" s="79" t="s">
        <v>589</v>
      </c>
      <c r="B14" s="80">
        <v>3</v>
      </c>
    </row>
    <row r="15" spans="1:6" x14ac:dyDescent="0.35">
      <c r="A15" s="79" t="s">
        <v>590</v>
      </c>
      <c r="B15" s="80">
        <v>3</v>
      </c>
    </row>
    <row r="16" spans="1:6" x14ac:dyDescent="0.35">
      <c r="A16" s="79" t="s">
        <v>591</v>
      </c>
      <c r="B16" s="80">
        <v>2</v>
      </c>
    </row>
    <row r="17" spans="1:2" x14ac:dyDescent="0.35">
      <c r="A17" s="79" t="s">
        <v>592</v>
      </c>
      <c r="B17" s="80">
        <v>2</v>
      </c>
    </row>
    <row r="18" spans="1:2" x14ac:dyDescent="0.35">
      <c r="A18" s="79" t="s">
        <v>593</v>
      </c>
      <c r="B18" s="80">
        <v>2</v>
      </c>
    </row>
    <row r="19" spans="1:2" x14ac:dyDescent="0.35">
      <c r="A19" s="79" t="s">
        <v>594</v>
      </c>
      <c r="B19" s="80">
        <v>1</v>
      </c>
    </row>
    <row r="20" spans="1:2" x14ac:dyDescent="0.35">
      <c r="A20" s="81"/>
    </row>
    <row r="21" spans="1:2" x14ac:dyDescent="0.35">
      <c r="A21" s="81"/>
    </row>
    <row r="22" spans="1:2" x14ac:dyDescent="0.35">
      <c r="A22" s="179" t="s">
        <v>595</v>
      </c>
      <c r="B22" s="179"/>
    </row>
    <row r="23" spans="1:2" x14ac:dyDescent="0.35">
      <c r="A23" s="179"/>
      <c r="B23" s="179"/>
    </row>
    <row r="24" spans="1:2" x14ac:dyDescent="0.35">
      <c r="A24" s="179"/>
      <c r="B24" s="179"/>
    </row>
    <row r="25" spans="1:2" x14ac:dyDescent="0.35">
      <c r="A25" s="179"/>
      <c r="B25" s="179"/>
    </row>
  </sheetData>
  <mergeCells count="2">
    <mergeCell ref="A1:F1"/>
    <mergeCell ref="A22:B2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17E8C-9F14-4C81-810B-69704EC60993}">
  <dimension ref="A1:BD210"/>
  <sheetViews>
    <sheetView topLeftCell="A58" zoomScaleNormal="100" workbookViewId="0">
      <selection activeCell="A64" sqref="A64:D64"/>
    </sheetView>
  </sheetViews>
  <sheetFormatPr defaultRowHeight="15" x14ac:dyDescent="0.35"/>
  <cols>
    <col min="1" max="1" width="23.453125" customWidth="1"/>
    <col min="2" max="2" width="16.7265625" customWidth="1"/>
    <col min="3" max="3" width="37.26953125" bestFit="1" customWidth="1"/>
    <col min="4" max="4" width="34.7265625" customWidth="1"/>
    <col min="5" max="9" width="19.54296875" customWidth="1"/>
    <col min="10" max="10" width="15" customWidth="1"/>
    <col min="13" max="13" width="9.1796875" style="3"/>
  </cols>
  <sheetData>
    <row r="1" spans="1:56" ht="26.25" customHeight="1" thickBot="1" x14ac:dyDescent="0.4">
      <c r="A1" s="82" t="s">
        <v>596</v>
      </c>
      <c r="B1" s="82"/>
      <c r="C1" s="83"/>
      <c r="D1" s="84"/>
      <c r="E1" s="84"/>
      <c r="F1" s="84"/>
      <c r="G1" s="84"/>
      <c r="H1" s="85"/>
      <c r="I1" s="3"/>
      <c r="J1" s="3"/>
      <c r="K1" s="3"/>
      <c r="L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row>
    <row r="2" spans="1:56" ht="110.15" customHeight="1" thickBot="1" x14ac:dyDescent="0.4">
      <c r="A2" s="183" t="s">
        <v>597</v>
      </c>
      <c r="B2" s="184"/>
      <c r="C2" s="184"/>
      <c r="D2" s="184"/>
      <c r="E2" s="184"/>
      <c r="F2" s="184"/>
      <c r="G2" s="184"/>
      <c r="H2" s="185"/>
      <c r="I2" s="3"/>
      <c r="J2" s="3"/>
      <c r="K2" s="3"/>
      <c r="L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6" x14ac:dyDescent="0.35">
      <c r="I3" s="3"/>
      <c r="J3" s="3"/>
      <c r="K3" s="3"/>
      <c r="L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6" ht="15.5" thickBot="1" x14ac:dyDescent="0.4">
      <c r="A4" s="86"/>
      <c r="I4" s="3"/>
      <c r="J4" s="3"/>
      <c r="K4" s="3"/>
      <c r="L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6" ht="29.25" customHeight="1" thickBot="1" x14ac:dyDescent="0.4">
      <c r="A5" s="180" t="s">
        <v>598</v>
      </c>
      <c r="B5" s="181"/>
      <c r="C5" s="181"/>
      <c r="D5" s="182"/>
      <c r="I5" s="3"/>
      <c r="J5" s="3"/>
      <c r="K5" s="3"/>
      <c r="L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6" ht="48" customHeight="1" thickBot="1" x14ac:dyDescent="0.4">
      <c r="A6" s="82" t="s">
        <v>599</v>
      </c>
      <c r="B6" s="87" t="s">
        <v>600</v>
      </c>
      <c r="C6" s="87" t="s">
        <v>601</v>
      </c>
      <c r="D6" s="87" t="s">
        <v>602</v>
      </c>
      <c r="I6" s="3"/>
      <c r="J6" s="3"/>
      <c r="K6" s="3"/>
      <c r="L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6" ht="15.5" thickBot="1" x14ac:dyDescent="0.4">
      <c r="A7" s="88" t="s">
        <v>603</v>
      </c>
      <c r="B7" s="89">
        <v>41</v>
      </c>
      <c r="C7" s="89">
        <v>14.46</v>
      </c>
      <c r="D7" s="89">
        <v>19.63</v>
      </c>
      <c r="I7" s="3"/>
      <c r="J7" s="3"/>
      <c r="K7" s="3"/>
      <c r="L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row>
    <row r="8" spans="1:56" ht="15.5" thickBot="1" x14ac:dyDescent="0.4">
      <c r="A8" s="88" t="s">
        <v>604</v>
      </c>
      <c r="B8" s="89">
        <v>10</v>
      </c>
      <c r="C8" s="89">
        <v>26.3</v>
      </c>
      <c r="D8" s="89">
        <v>29.5</v>
      </c>
      <c r="I8" s="3"/>
      <c r="J8" s="3"/>
      <c r="K8" s="3"/>
      <c r="L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row>
    <row r="9" spans="1:56" ht="15.5" thickBot="1" x14ac:dyDescent="0.4">
      <c r="A9" s="88" t="s">
        <v>605</v>
      </c>
      <c r="B9" s="89">
        <v>231</v>
      </c>
      <c r="C9" s="89">
        <v>10.48</v>
      </c>
      <c r="D9" s="89">
        <v>12.6</v>
      </c>
      <c r="I9" s="3"/>
      <c r="J9" s="3"/>
      <c r="K9" s="3"/>
      <c r="L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row>
    <row r="10" spans="1:56" ht="45" customHeight="1" thickBot="1" x14ac:dyDescent="0.4">
      <c r="A10" s="90" t="s">
        <v>606</v>
      </c>
      <c r="B10" s="89">
        <v>12</v>
      </c>
      <c r="C10" s="89">
        <v>20.83</v>
      </c>
      <c r="D10" s="89">
        <v>25.5</v>
      </c>
      <c r="I10" s="3"/>
      <c r="J10" s="3"/>
      <c r="K10" s="3"/>
      <c r="L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row>
    <row r="11" spans="1:56" ht="15.5" thickBot="1" x14ac:dyDescent="0.4">
      <c r="A11" s="88" t="s">
        <v>607</v>
      </c>
      <c r="B11" s="89">
        <v>2</v>
      </c>
      <c r="C11" s="89">
        <v>11</v>
      </c>
      <c r="D11" s="89">
        <v>19.5</v>
      </c>
      <c r="I11" s="3"/>
      <c r="J11" s="3"/>
      <c r="K11" s="3"/>
      <c r="L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6" ht="15.5" thickBot="1" x14ac:dyDescent="0.4">
      <c r="A12" s="91" t="s">
        <v>608</v>
      </c>
      <c r="B12" s="92">
        <v>296</v>
      </c>
      <c r="C12" s="92">
        <v>11.99</v>
      </c>
      <c r="D12" s="92">
        <v>14.72</v>
      </c>
      <c r="I12" s="3"/>
      <c r="J12" s="3"/>
      <c r="K12" s="3"/>
      <c r="L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row>
    <row r="13" spans="1:56" x14ac:dyDescent="0.35">
      <c r="I13" s="3"/>
      <c r="J13" s="3"/>
      <c r="K13" s="3"/>
      <c r="L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row>
    <row r="14" spans="1:56" x14ac:dyDescent="0.35">
      <c r="A14" s="186" t="s">
        <v>609</v>
      </c>
      <c r="B14" s="186"/>
      <c r="C14" s="186"/>
      <c r="D14" s="186"/>
      <c r="E14" s="186"/>
      <c r="F14" s="186"/>
      <c r="G14" s="186"/>
      <c r="H14" s="186"/>
      <c r="I14" s="3"/>
      <c r="J14" s="3"/>
      <c r="K14" s="3"/>
      <c r="L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row>
    <row r="15" spans="1:56" ht="15.5" thickBot="1" x14ac:dyDescent="0.4">
      <c r="A15" s="93"/>
      <c r="B15" s="93"/>
      <c r="C15" s="93"/>
      <c r="D15" s="93"/>
      <c r="E15" s="93"/>
      <c r="F15" s="93"/>
      <c r="G15" s="93"/>
      <c r="H15" s="93"/>
      <c r="I15" s="3"/>
      <c r="J15" s="3"/>
      <c r="K15" s="3"/>
      <c r="L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28.5" customHeight="1" thickBot="1" x14ac:dyDescent="0.4">
      <c r="A16" s="180" t="s">
        <v>610</v>
      </c>
      <c r="B16" s="181"/>
      <c r="C16" s="181"/>
      <c r="D16" s="182"/>
      <c r="I16" s="3"/>
      <c r="J16" s="3"/>
      <c r="K16" s="3"/>
      <c r="L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6" ht="45.75" customHeight="1" thickBot="1" x14ac:dyDescent="0.4">
      <c r="A17" s="82" t="s">
        <v>599</v>
      </c>
      <c r="B17" s="87" t="s">
        <v>600</v>
      </c>
      <c r="C17" s="87" t="s">
        <v>601</v>
      </c>
      <c r="D17" s="87" t="s">
        <v>602</v>
      </c>
      <c r="E17" s="94"/>
      <c r="F17" s="95"/>
      <c r="G17" s="95"/>
      <c r="H17" s="95"/>
      <c r="I17" s="3"/>
      <c r="J17" s="3"/>
      <c r="K17" s="3"/>
      <c r="L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6" ht="15.5" thickBot="1" x14ac:dyDescent="0.4">
      <c r="A18" s="88" t="s">
        <v>603</v>
      </c>
      <c r="B18" s="89">
        <v>52</v>
      </c>
      <c r="C18" s="96">
        <v>9.884615385</v>
      </c>
      <c r="D18" s="96">
        <v>11.42222222</v>
      </c>
      <c r="E18" s="97"/>
      <c r="F18" s="98"/>
      <c r="G18" s="98"/>
      <c r="H18" s="98"/>
      <c r="I18" s="3"/>
      <c r="J18" s="3"/>
      <c r="K18" s="3"/>
      <c r="L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row>
    <row r="19" spans="1:56" ht="15.5" thickBot="1" x14ac:dyDescent="0.4">
      <c r="A19" s="88" t="s">
        <v>604</v>
      </c>
      <c r="B19" s="89">
        <v>5</v>
      </c>
      <c r="C19" s="96">
        <v>15.2</v>
      </c>
      <c r="D19" s="96">
        <v>15.2</v>
      </c>
      <c r="I19" s="3"/>
      <c r="J19" s="3"/>
      <c r="K19" s="3"/>
      <c r="L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row>
    <row r="20" spans="1:56" ht="15.5" thickBot="1" x14ac:dyDescent="0.4">
      <c r="A20" s="88" t="s">
        <v>605</v>
      </c>
      <c r="B20" s="89">
        <v>111</v>
      </c>
      <c r="C20" s="96">
        <v>7.4864864860000004</v>
      </c>
      <c r="D20" s="96">
        <v>7.6944444440000002</v>
      </c>
      <c r="E20" s="94"/>
      <c r="F20" s="95"/>
      <c r="G20" s="95"/>
      <c r="H20" s="95"/>
      <c r="I20" s="3"/>
      <c r="J20" s="3"/>
      <c r="K20" s="3"/>
      <c r="L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row>
    <row r="21" spans="1:56" ht="52.4" customHeight="1" thickBot="1" x14ac:dyDescent="0.4">
      <c r="A21" s="90" t="s">
        <v>606</v>
      </c>
      <c r="B21" s="89">
        <v>19</v>
      </c>
      <c r="C21" s="96">
        <v>7.0526315789999998</v>
      </c>
      <c r="D21" s="96">
        <v>7.4444444440000002</v>
      </c>
      <c r="E21" s="99"/>
      <c r="F21" s="99"/>
      <c r="G21" s="99"/>
      <c r="H21" s="99"/>
      <c r="I21" s="3"/>
      <c r="J21" s="3"/>
      <c r="K21" s="3"/>
      <c r="L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row>
    <row r="22" spans="1:56" ht="15.5" thickBot="1" x14ac:dyDescent="0.4">
      <c r="A22" s="88" t="s">
        <v>607</v>
      </c>
      <c r="B22" s="89">
        <v>39</v>
      </c>
      <c r="C22" s="96">
        <v>17.410256409999999</v>
      </c>
      <c r="D22" s="96">
        <v>19.399999999999999</v>
      </c>
      <c r="E22" s="13"/>
      <c r="I22" s="3"/>
      <c r="J22" s="3"/>
      <c r="K22" s="3"/>
      <c r="L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row>
    <row r="23" spans="1:56" ht="15.5" thickBot="1" x14ac:dyDescent="0.4">
      <c r="A23" s="91" t="s">
        <v>608</v>
      </c>
      <c r="B23" s="92">
        <v>226</v>
      </c>
      <c r="C23" s="100">
        <v>11.406797971999998</v>
      </c>
      <c r="D23" s="100">
        <v>12.232222221599999</v>
      </c>
      <c r="I23" s="3"/>
      <c r="J23" s="3"/>
      <c r="K23" s="3"/>
      <c r="L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row>
    <row r="24" spans="1:56" x14ac:dyDescent="0.35">
      <c r="I24" s="3"/>
      <c r="J24" s="3"/>
      <c r="K24" s="3"/>
      <c r="L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row>
    <row r="25" spans="1:56" x14ac:dyDescent="0.35">
      <c r="A25" s="186" t="s">
        <v>611</v>
      </c>
      <c r="B25" s="186"/>
      <c r="C25" s="186"/>
      <c r="D25" s="186"/>
      <c r="E25" s="186"/>
      <c r="F25" s="186"/>
      <c r="G25" s="186"/>
      <c r="H25" s="186"/>
      <c r="I25" s="3"/>
      <c r="J25" s="3"/>
      <c r="K25" s="3"/>
      <c r="L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x14ac:dyDescent="0.35">
      <c r="A26" s="93" t="s">
        <v>612</v>
      </c>
      <c r="B26" s="93"/>
      <c r="C26" s="93"/>
      <c r="D26" s="93"/>
      <c r="E26" s="93"/>
      <c r="F26" s="93"/>
      <c r="G26" s="93"/>
      <c r="H26" s="93"/>
      <c r="I26" s="3"/>
      <c r="J26" s="3"/>
      <c r="K26" s="3"/>
      <c r="L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row>
    <row r="27" spans="1:56" ht="15.5" thickBot="1" x14ac:dyDescent="0.4">
      <c r="A27" s="93"/>
      <c r="B27" s="93"/>
      <c r="C27" s="93"/>
      <c r="D27" s="93"/>
      <c r="E27" s="93"/>
      <c r="F27" s="93"/>
      <c r="G27" s="93"/>
      <c r="H27" s="93"/>
      <c r="I27" s="3"/>
      <c r="J27" s="3"/>
      <c r="K27" s="3"/>
      <c r="L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row>
    <row r="28" spans="1:56" ht="26.25" customHeight="1" thickBot="1" x14ac:dyDescent="0.4">
      <c r="A28" s="180" t="s">
        <v>613</v>
      </c>
      <c r="B28" s="181"/>
      <c r="C28" s="181"/>
      <c r="D28" s="182"/>
      <c r="E28" s="93"/>
      <c r="F28" s="93"/>
      <c r="G28" s="93"/>
      <c r="H28" s="93"/>
      <c r="I28" s="3"/>
      <c r="J28" s="3"/>
      <c r="K28" s="3"/>
      <c r="L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row>
    <row r="29" spans="1:56" ht="48" customHeight="1" thickBot="1" x14ac:dyDescent="0.4">
      <c r="A29" s="82" t="s">
        <v>599</v>
      </c>
      <c r="B29" s="87" t="s">
        <v>600</v>
      </c>
      <c r="C29" s="87" t="s">
        <v>601</v>
      </c>
      <c r="D29" s="87" t="s">
        <v>602</v>
      </c>
      <c r="E29" s="93"/>
      <c r="F29" s="93"/>
      <c r="G29" s="93"/>
      <c r="H29" s="93"/>
      <c r="I29" s="3"/>
      <c r="J29" s="3"/>
      <c r="K29" s="3"/>
      <c r="L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row>
    <row r="30" spans="1:56" ht="15.5" thickBot="1" x14ac:dyDescent="0.4">
      <c r="A30" s="88" t="s">
        <v>603</v>
      </c>
      <c r="B30" s="89">
        <v>59</v>
      </c>
      <c r="C30" s="96">
        <v>11.78</v>
      </c>
      <c r="D30" s="96">
        <v>35</v>
      </c>
      <c r="E30" s="93"/>
      <c r="F30" s="93"/>
      <c r="G30" s="93"/>
      <c r="H30" s="93"/>
      <c r="I30" s="3"/>
      <c r="J30" s="3"/>
      <c r="K30" s="3"/>
      <c r="L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row>
    <row r="31" spans="1:56" ht="15.5" thickBot="1" x14ac:dyDescent="0.4">
      <c r="A31" s="88" t="s">
        <v>604</v>
      </c>
      <c r="B31" s="89">
        <v>13</v>
      </c>
      <c r="C31" s="96">
        <v>17.079999999999998</v>
      </c>
      <c r="D31" s="96">
        <v>64.540000000000006</v>
      </c>
      <c r="E31" s="93"/>
      <c r="F31" s="93"/>
      <c r="G31" s="93"/>
      <c r="H31" s="93"/>
      <c r="I31" s="3"/>
      <c r="J31" s="3"/>
      <c r="K31" s="3"/>
      <c r="L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row>
    <row r="32" spans="1:56" ht="15.5" thickBot="1" x14ac:dyDescent="0.4">
      <c r="A32" s="88" t="s">
        <v>605</v>
      </c>
      <c r="B32" s="89">
        <v>146</v>
      </c>
      <c r="C32" s="96">
        <v>10.210000000000001</v>
      </c>
      <c r="D32" s="96">
        <v>18.420000000000002</v>
      </c>
      <c r="E32" s="93"/>
      <c r="F32" s="93"/>
      <c r="G32" s="93"/>
      <c r="H32" s="93"/>
      <c r="I32" s="3"/>
      <c r="J32" s="3"/>
      <c r="K32" s="3"/>
      <c r="L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row>
    <row r="33" spans="1:56" ht="44.65" customHeight="1" thickBot="1" x14ac:dyDescent="0.4">
      <c r="A33" s="90" t="s">
        <v>606</v>
      </c>
      <c r="B33" s="89">
        <v>32</v>
      </c>
      <c r="C33" s="96">
        <v>4.91</v>
      </c>
      <c r="D33" s="96">
        <v>9.9700000000000006</v>
      </c>
      <c r="E33" s="93"/>
      <c r="F33" s="93"/>
      <c r="G33" s="93"/>
      <c r="H33" s="93"/>
      <c r="I33" s="3"/>
      <c r="J33" s="3"/>
      <c r="K33" s="3"/>
      <c r="L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row>
    <row r="34" spans="1:56" ht="15.5" thickBot="1" x14ac:dyDescent="0.4">
      <c r="A34" s="88" t="s">
        <v>607</v>
      </c>
      <c r="B34" s="89">
        <v>61</v>
      </c>
      <c r="C34" s="96">
        <v>50.8</v>
      </c>
      <c r="D34" s="96">
        <v>87.23</v>
      </c>
      <c r="E34" s="93"/>
      <c r="F34" s="93"/>
      <c r="G34" s="93"/>
      <c r="H34" s="93"/>
      <c r="I34" s="3"/>
      <c r="J34" s="3"/>
      <c r="K34" s="3"/>
      <c r="L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row>
    <row r="35" spans="1:56" ht="15.5" thickBot="1" x14ac:dyDescent="0.4">
      <c r="A35" s="91" t="s">
        <v>608</v>
      </c>
      <c r="B35" s="92">
        <v>311</v>
      </c>
      <c r="C35" s="100">
        <v>18.21</v>
      </c>
      <c r="D35" s="100">
        <v>36.119999999999997</v>
      </c>
      <c r="E35" s="93"/>
      <c r="F35" s="93"/>
      <c r="G35" s="93"/>
      <c r="H35" s="93"/>
      <c r="I35" s="3"/>
      <c r="J35" s="3"/>
      <c r="K35" s="3"/>
      <c r="L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row>
    <row r="36" spans="1:56" x14ac:dyDescent="0.35">
      <c r="I36" s="3"/>
      <c r="J36" s="3"/>
      <c r="K36" s="3"/>
      <c r="L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row>
    <row r="37" spans="1:56" x14ac:dyDescent="0.35">
      <c r="A37" s="101" t="s">
        <v>614</v>
      </c>
      <c r="B37" s="101"/>
      <c r="C37" s="101"/>
      <c r="D37" s="101"/>
      <c r="E37" s="101"/>
      <c r="I37" s="3"/>
      <c r="J37" s="3"/>
      <c r="K37" s="3"/>
      <c r="L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row>
    <row r="38" spans="1:56" x14ac:dyDescent="0.35">
      <c r="A38" s="101"/>
      <c r="B38" s="101"/>
      <c r="C38" s="101"/>
      <c r="D38" s="101"/>
      <c r="E38" s="101"/>
      <c r="I38" s="3"/>
      <c r="J38" s="3"/>
      <c r="K38" s="3"/>
      <c r="L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row>
    <row r="39" spans="1:56" ht="15.5" thickBot="1" x14ac:dyDescent="0.4">
      <c r="A39" s="101"/>
      <c r="B39" s="101"/>
      <c r="C39" s="101"/>
      <c r="D39" s="101"/>
      <c r="E39" s="101"/>
      <c r="I39" s="3"/>
      <c r="J39" s="3"/>
      <c r="K39" s="3"/>
      <c r="L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6" ht="15.5" thickBot="1" x14ac:dyDescent="0.4">
      <c r="A40" s="180" t="s">
        <v>615</v>
      </c>
      <c r="B40" s="181"/>
      <c r="C40" s="181"/>
      <c r="D40" s="182"/>
      <c r="E40" s="101"/>
      <c r="I40" s="3"/>
      <c r="J40" s="3"/>
      <c r="K40" s="3"/>
      <c r="L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row>
    <row r="41" spans="1:56" ht="45" customHeight="1" thickBot="1" x14ac:dyDescent="0.4">
      <c r="A41" s="82" t="s">
        <v>599</v>
      </c>
      <c r="B41" s="87" t="s">
        <v>600</v>
      </c>
      <c r="C41" s="87" t="s">
        <v>601</v>
      </c>
      <c r="D41" s="87" t="s">
        <v>602</v>
      </c>
      <c r="E41" s="101"/>
      <c r="I41" s="3"/>
      <c r="J41" s="3"/>
      <c r="K41" s="3"/>
      <c r="L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row>
    <row r="42" spans="1:56" ht="15.5" thickBot="1" x14ac:dyDescent="0.4">
      <c r="A42" s="88" t="s">
        <v>603</v>
      </c>
      <c r="B42" s="89">
        <v>96</v>
      </c>
      <c r="C42" s="96">
        <v>14.614583333333334</v>
      </c>
      <c r="D42" s="96">
        <v>32.385416666666664</v>
      </c>
      <c r="E42" s="101"/>
      <c r="I42" s="3"/>
      <c r="J42" s="3"/>
      <c r="K42" s="3"/>
      <c r="L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row>
    <row r="43" spans="1:56" ht="15.5" thickBot="1" x14ac:dyDescent="0.4">
      <c r="A43" s="88" t="s">
        <v>604</v>
      </c>
      <c r="B43" s="89">
        <v>5</v>
      </c>
      <c r="C43" s="96">
        <v>29</v>
      </c>
      <c r="D43" s="96">
        <v>57.6</v>
      </c>
      <c r="E43" s="101"/>
      <c r="I43" s="3"/>
      <c r="J43" s="3"/>
      <c r="K43" s="3"/>
      <c r="L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row>
    <row r="44" spans="1:56" ht="15.5" thickBot="1" x14ac:dyDescent="0.4">
      <c r="A44" s="88" t="s">
        <v>605</v>
      </c>
      <c r="B44" s="89">
        <v>200</v>
      </c>
      <c r="C44" s="96">
        <v>12.205</v>
      </c>
      <c r="D44" s="96">
        <v>17.045000000000002</v>
      </c>
      <c r="E44" s="101"/>
      <c r="I44" s="3"/>
      <c r="J44" s="3"/>
      <c r="K44" s="3"/>
      <c r="L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row>
    <row r="45" spans="1:56" ht="29.5" thickBot="1" x14ac:dyDescent="0.4">
      <c r="A45" s="90" t="s">
        <v>606</v>
      </c>
      <c r="B45" s="89">
        <v>19</v>
      </c>
      <c r="C45" s="96">
        <v>4.1052631578947372</v>
      </c>
      <c r="D45" s="96">
        <v>26</v>
      </c>
      <c r="E45" s="101"/>
      <c r="I45" s="3"/>
      <c r="J45" s="3"/>
      <c r="K45" s="3"/>
      <c r="L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row>
    <row r="46" spans="1:56" ht="15.5" thickBot="1" x14ac:dyDescent="0.4">
      <c r="A46" s="88" t="s">
        <v>607</v>
      </c>
      <c r="B46" s="89">
        <v>57</v>
      </c>
      <c r="C46" s="96">
        <v>43.210526315789473</v>
      </c>
      <c r="D46" s="96">
        <v>73.578947368421055</v>
      </c>
      <c r="E46" s="101"/>
      <c r="I46" s="3"/>
      <c r="J46" s="3"/>
      <c r="K46" s="3"/>
      <c r="L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row>
    <row r="47" spans="1:56" ht="15.5" thickBot="1" x14ac:dyDescent="0.4">
      <c r="A47" s="91" t="s">
        <v>608</v>
      </c>
      <c r="B47" s="92">
        <v>377</v>
      </c>
      <c r="C47" s="100">
        <v>17.320954907161802</v>
      </c>
      <c r="D47" s="100">
        <v>30.488063660477454</v>
      </c>
      <c r="E47" s="101"/>
      <c r="I47" s="3"/>
      <c r="J47" s="3"/>
      <c r="K47" s="3"/>
      <c r="L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row>
    <row r="48" spans="1:56" x14ac:dyDescent="0.35">
      <c r="E48" s="101"/>
      <c r="I48" s="3"/>
      <c r="J48" s="3"/>
      <c r="K48" s="3"/>
      <c r="L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row>
    <row r="49" spans="1:56" x14ac:dyDescent="0.35">
      <c r="A49" s="101" t="s">
        <v>616</v>
      </c>
      <c r="B49" s="101"/>
      <c r="C49" s="101"/>
      <c r="D49" s="101"/>
      <c r="E49" s="101"/>
      <c r="I49" s="3"/>
      <c r="J49" s="3"/>
      <c r="K49" s="3"/>
      <c r="L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row>
    <row r="50" spans="1:56" x14ac:dyDescent="0.35">
      <c r="A50" s="101"/>
      <c r="B50" s="101"/>
      <c r="C50" s="101"/>
      <c r="D50" s="101"/>
      <c r="E50" s="101"/>
      <c r="I50" s="3"/>
      <c r="J50" s="3"/>
      <c r="K50" s="3"/>
      <c r="L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row>
    <row r="51" spans="1:56" ht="15.5" thickBot="1" x14ac:dyDescent="0.4">
      <c r="A51" s="101"/>
      <c r="B51" s="101"/>
      <c r="C51" s="101"/>
      <c r="D51" s="101"/>
      <c r="E51" s="101"/>
      <c r="I51" s="3"/>
      <c r="J51" s="3"/>
      <c r="K51" s="3"/>
      <c r="L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row>
    <row r="52" spans="1:56" ht="15.5" thickBot="1" x14ac:dyDescent="0.4">
      <c r="A52" s="180" t="s">
        <v>617</v>
      </c>
      <c r="B52" s="181"/>
      <c r="C52" s="181"/>
      <c r="D52" s="182"/>
      <c r="E52" s="101"/>
      <c r="I52" s="3"/>
      <c r="J52" s="3"/>
      <c r="K52" s="3"/>
      <c r="L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row>
    <row r="53" spans="1:56" ht="29.5" thickBot="1" x14ac:dyDescent="0.4">
      <c r="A53" s="82" t="s">
        <v>599</v>
      </c>
      <c r="B53" s="87" t="s">
        <v>600</v>
      </c>
      <c r="C53" s="87" t="s">
        <v>601</v>
      </c>
      <c r="D53" s="87" t="s">
        <v>602</v>
      </c>
      <c r="E53" s="101"/>
      <c r="I53" s="3"/>
      <c r="J53" s="3"/>
      <c r="K53" s="3"/>
      <c r="L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row>
    <row r="54" spans="1:56" ht="15.5" thickBot="1" x14ac:dyDescent="0.4">
      <c r="A54" s="88" t="s">
        <v>603</v>
      </c>
      <c r="B54" s="89">
        <v>110</v>
      </c>
      <c r="C54" s="89">
        <v>14</v>
      </c>
      <c r="D54" s="96">
        <v>34.390909090909091</v>
      </c>
      <c r="E54" s="101"/>
      <c r="I54" s="3"/>
      <c r="J54" s="3"/>
      <c r="K54" s="3"/>
      <c r="L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row>
    <row r="55" spans="1:56" ht="15.5" thickBot="1" x14ac:dyDescent="0.4">
      <c r="A55" s="88" t="s">
        <v>604</v>
      </c>
      <c r="B55" s="89">
        <v>13</v>
      </c>
      <c r="C55" s="96">
        <v>20.46153846153846</v>
      </c>
      <c r="D55" s="89">
        <v>31</v>
      </c>
      <c r="E55" s="101"/>
      <c r="I55" s="3"/>
      <c r="J55" s="3"/>
      <c r="K55" s="3"/>
      <c r="L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row>
    <row r="56" spans="1:56" ht="15.5" thickBot="1" x14ac:dyDescent="0.4">
      <c r="A56" s="88" t="s">
        <v>605</v>
      </c>
      <c r="B56" s="89">
        <v>178</v>
      </c>
      <c r="C56" s="96">
        <v>10.258426966292134</v>
      </c>
      <c r="D56" s="96">
        <v>18.713483146067414</v>
      </c>
      <c r="E56" s="101"/>
      <c r="I56" s="3"/>
      <c r="J56" s="3"/>
      <c r="K56" s="3"/>
      <c r="L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row>
    <row r="57" spans="1:56" ht="29.5" thickBot="1" x14ac:dyDescent="0.4">
      <c r="A57" s="90" t="s">
        <v>606</v>
      </c>
      <c r="B57" s="89">
        <v>17</v>
      </c>
      <c r="C57" s="96">
        <v>8.0588235294117645</v>
      </c>
      <c r="D57" s="96">
        <v>15.647058823529411</v>
      </c>
      <c r="E57" s="101"/>
      <c r="I57" s="3"/>
      <c r="J57" s="3"/>
      <c r="K57" s="3"/>
      <c r="L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row>
    <row r="58" spans="1:56" ht="15.5" thickBot="1" x14ac:dyDescent="0.4">
      <c r="A58" s="88" t="s">
        <v>607</v>
      </c>
      <c r="B58" s="89">
        <v>55</v>
      </c>
      <c r="C58" s="96">
        <v>62.18181818181818</v>
      </c>
      <c r="D58" s="96">
        <v>90.618181818181824</v>
      </c>
      <c r="E58" s="101"/>
      <c r="I58" s="3"/>
      <c r="J58" s="3"/>
      <c r="K58" s="3"/>
      <c r="L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row>
    <row r="59" spans="1:56" ht="15.5" thickBot="1" x14ac:dyDescent="0.4">
      <c r="A59" s="91" t="s">
        <v>608</v>
      </c>
      <c r="B59" s="92">
        <v>373</v>
      </c>
      <c r="C59" s="100">
        <v>19.273458445040216</v>
      </c>
      <c r="D59" s="100">
        <v>34.227882037533512</v>
      </c>
      <c r="E59" s="101"/>
      <c r="I59" s="3"/>
      <c r="J59" s="3"/>
      <c r="K59" s="3"/>
      <c r="L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row>
    <row r="60" spans="1:56" x14ac:dyDescent="0.35">
      <c r="E60" s="101"/>
      <c r="I60" s="3"/>
      <c r="J60" s="3"/>
      <c r="K60" s="3"/>
      <c r="L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row>
    <row r="61" spans="1:56" x14ac:dyDescent="0.35">
      <c r="A61" s="101" t="s">
        <v>618</v>
      </c>
      <c r="B61" s="101"/>
      <c r="C61" s="101"/>
      <c r="D61" s="101"/>
      <c r="E61" s="101"/>
      <c r="I61" s="3"/>
      <c r="J61" s="3"/>
      <c r="K61" s="3"/>
      <c r="L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row>
    <row r="62" spans="1:56" x14ac:dyDescent="0.35">
      <c r="A62" s="101"/>
      <c r="B62" s="101"/>
      <c r="C62" s="101"/>
      <c r="D62" s="101"/>
      <c r="E62" s="101"/>
      <c r="I62" s="3"/>
      <c r="J62" s="3"/>
      <c r="K62" s="3"/>
      <c r="L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row>
    <row r="63" spans="1:56" ht="15.5" thickBot="1" x14ac:dyDescent="0.4">
      <c r="A63" s="101"/>
      <c r="B63" s="101"/>
      <c r="C63" s="101"/>
      <c r="D63" s="101"/>
      <c r="E63" s="101"/>
      <c r="I63" s="3"/>
      <c r="J63" s="3"/>
      <c r="K63" s="3"/>
      <c r="L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row>
    <row r="64" spans="1:56" ht="15.5" thickBot="1" x14ac:dyDescent="0.4">
      <c r="A64" s="180" t="s">
        <v>619</v>
      </c>
      <c r="B64" s="181"/>
      <c r="C64" s="181"/>
      <c r="D64" s="182"/>
      <c r="E64" s="101"/>
      <c r="I64" s="3"/>
      <c r="J64" s="3"/>
      <c r="K64" s="3"/>
      <c r="L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row>
    <row r="65" spans="1:56" ht="29.5" thickBot="1" x14ac:dyDescent="0.4">
      <c r="A65" s="82" t="s">
        <v>599</v>
      </c>
      <c r="B65" s="87" t="s">
        <v>600</v>
      </c>
      <c r="C65" s="87" t="s">
        <v>601</v>
      </c>
      <c r="D65" s="87" t="s">
        <v>602</v>
      </c>
      <c r="E65" s="101"/>
      <c r="I65" s="3"/>
      <c r="J65" s="3"/>
      <c r="K65" s="3"/>
      <c r="L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row>
    <row r="66" spans="1:56" ht="15.5" thickBot="1" x14ac:dyDescent="0.4">
      <c r="A66" s="88" t="s">
        <v>603</v>
      </c>
      <c r="B66" s="89">
        <v>125</v>
      </c>
      <c r="C66" s="96">
        <v>14.151999999999999</v>
      </c>
      <c r="D66" s="96">
        <v>37.479999999999997</v>
      </c>
      <c r="E66" s="101"/>
      <c r="I66" s="3"/>
      <c r="J66" s="3"/>
      <c r="K66" s="3"/>
      <c r="L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row>
    <row r="67" spans="1:56" ht="15.5" thickBot="1" x14ac:dyDescent="0.4">
      <c r="A67" s="88" t="s">
        <v>604</v>
      </c>
      <c r="B67" s="89">
        <v>26</v>
      </c>
      <c r="C67" s="96">
        <v>15.76923076923077</v>
      </c>
      <c r="D67" s="96">
        <v>36.538461538461497</v>
      </c>
      <c r="E67" s="101"/>
      <c r="I67" s="3"/>
      <c r="J67" s="3"/>
      <c r="K67" s="3"/>
      <c r="L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row>
    <row r="68" spans="1:56" ht="15.5" thickBot="1" x14ac:dyDescent="0.4">
      <c r="A68" s="88" t="s">
        <v>605</v>
      </c>
      <c r="B68" s="89">
        <v>184</v>
      </c>
      <c r="C68" s="96">
        <v>11.804347826086957</v>
      </c>
      <c r="D68" s="96">
        <v>17.815217391304348</v>
      </c>
      <c r="E68" s="101"/>
      <c r="I68" s="3"/>
      <c r="J68" s="3"/>
      <c r="K68" s="3"/>
      <c r="L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row>
    <row r="69" spans="1:56" ht="29.5" thickBot="1" x14ac:dyDescent="0.4">
      <c r="A69" s="90" t="s">
        <v>606</v>
      </c>
      <c r="B69" s="89">
        <v>23</v>
      </c>
      <c r="C69" s="96">
        <v>14.478260869565217</v>
      </c>
      <c r="D69" s="96">
        <v>33.478260869565219</v>
      </c>
      <c r="E69" s="101"/>
      <c r="I69" s="3"/>
      <c r="J69" s="3"/>
      <c r="K69" s="3"/>
      <c r="L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row>
    <row r="70" spans="1:56" ht="15.5" thickBot="1" x14ac:dyDescent="0.4">
      <c r="A70" s="88" t="s">
        <v>607</v>
      </c>
      <c r="B70" s="89">
        <v>60</v>
      </c>
      <c r="C70" s="96">
        <v>68.38333333333334</v>
      </c>
      <c r="D70" s="96">
        <v>118.1</v>
      </c>
      <c r="E70" s="101"/>
      <c r="I70" s="3"/>
      <c r="J70" s="3"/>
      <c r="K70" s="3"/>
      <c r="L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row>
    <row r="71" spans="1:56" ht="15.5" thickBot="1" x14ac:dyDescent="0.4">
      <c r="A71" s="91" t="s">
        <v>608</v>
      </c>
      <c r="B71" s="92">
        <v>418</v>
      </c>
      <c r="C71" s="100">
        <v>21.02153110047847</v>
      </c>
      <c r="D71" s="100">
        <v>40.117224880382778</v>
      </c>
      <c r="E71" s="101"/>
      <c r="I71" s="3"/>
      <c r="J71" s="3"/>
      <c r="K71" s="3"/>
      <c r="L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row>
    <row r="72" spans="1:56" x14ac:dyDescent="0.35">
      <c r="A72" s="101"/>
      <c r="B72" s="101"/>
      <c r="C72" s="101"/>
      <c r="D72" s="101"/>
      <c r="E72" s="101"/>
      <c r="I72" s="3"/>
      <c r="J72" s="3"/>
      <c r="K72" s="3"/>
      <c r="L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row>
    <row r="73" spans="1:56" x14ac:dyDescent="0.35">
      <c r="A73" s="101" t="s">
        <v>620</v>
      </c>
      <c r="B73" s="101"/>
      <c r="C73" s="101"/>
      <c r="D73" s="101"/>
      <c r="E73" s="101"/>
      <c r="I73" s="3"/>
      <c r="J73" s="3"/>
      <c r="K73" s="3"/>
      <c r="L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row>
    <row r="74" spans="1:56" x14ac:dyDescent="0.35">
      <c r="A74" s="101"/>
      <c r="B74" s="101"/>
      <c r="C74" s="101"/>
      <c r="D74" s="101"/>
      <c r="E74" s="101"/>
      <c r="I74" s="3"/>
      <c r="J74" s="3"/>
      <c r="K74" s="3"/>
      <c r="L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row>
    <row r="75" spans="1:56" x14ac:dyDescent="0.35">
      <c r="I75" s="3"/>
      <c r="J75" s="3"/>
      <c r="K75" s="3"/>
      <c r="L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row>
    <row r="76" spans="1:56" x14ac:dyDescent="0.35">
      <c r="A76" s="189" t="s">
        <v>621</v>
      </c>
      <c r="B76" s="190"/>
      <c r="C76" s="190"/>
      <c r="D76" s="190"/>
      <c r="E76" s="190"/>
      <c r="F76" s="190"/>
      <c r="G76" s="190"/>
      <c r="H76" s="190"/>
      <c r="I76" s="3"/>
      <c r="J76" s="3"/>
      <c r="K76" s="3"/>
      <c r="L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row>
    <row r="77" spans="1:56" ht="15.65" customHeight="1" x14ac:dyDescent="0.35">
      <c r="A77" s="191" t="s">
        <v>622</v>
      </c>
      <c r="B77" s="192"/>
      <c r="C77" s="192"/>
      <c r="D77" s="192"/>
      <c r="E77" s="192"/>
      <c r="F77" s="192"/>
      <c r="G77" s="192"/>
      <c r="H77" s="192"/>
      <c r="I77" s="3"/>
      <c r="J77" s="3"/>
      <c r="K77" s="3"/>
      <c r="L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row>
    <row r="78" spans="1:56" x14ac:dyDescent="0.35">
      <c r="I78" s="3"/>
      <c r="J78" s="3"/>
      <c r="K78" s="3"/>
      <c r="L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row>
    <row r="79" spans="1:56" x14ac:dyDescent="0.35">
      <c r="A79" s="189" t="s">
        <v>623</v>
      </c>
      <c r="B79" s="190"/>
      <c r="C79" s="190"/>
      <c r="D79" s="190"/>
      <c r="E79" s="190"/>
      <c r="F79" s="190"/>
      <c r="G79" s="190"/>
      <c r="H79" s="190"/>
      <c r="I79" s="3"/>
      <c r="J79" s="3"/>
      <c r="K79" s="3"/>
      <c r="L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row>
    <row r="80" spans="1:56" x14ac:dyDescent="0.35">
      <c r="A80" s="187" t="s">
        <v>624</v>
      </c>
      <c r="B80" s="188"/>
      <c r="C80" s="188"/>
      <c r="D80" s="188"/>
      <c r="E80" s="188"/>
      <c r="F80" s="188"/>
      <c r="G80" s="188"/>
      <c r="H80" s="188"/>
      <c r="I80" s="3"/>
      <c r="J80" s="3"/>
      <c r="K80" s="3"/>
      <c r="L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row>
    <row r="81" spans="1:56" x14ac:dyDescent="0.35">
      <c r="A81" s="99"/>
      <c r="B81" s="99"/>
      <c r="C81" s="99"/>
      <c r="D81" s="99"/>
      <c r="E81" s="99"/>
      <c r="F81" s="99"/>
      <c r="G81" s="99"/>
      <c r="H81" s="99"/>
      <c r="I81" s="3"/>
      <c r="J81" s="3"/>
      <c r="K81" s="3"/>
      <c r="L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row>
    <row r="82" spans="1:56" x14ac:dyDescent="0.35">
      <c r="A82" s="99"/>
      <c r="B82" s="99"/>
      <c r="C82" s="99"/>
      <c r="D82" s="99"/>
      <c r="E82" s="99"/>
      <c r="F82" s="99"/>
      <c r="G82" s="99"/>
      <c r="H82" s="99"/>
      <c r="I82" s="3"/>
      <c r="J82" s="3"/>
      <c r="K82" s="3"/>
      <c r="L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row>
    <row r="83" spans="1:56" x14ac:dyDescent="0.35">
      <c r="A83" s="99"/>
      <c r="B83" s="99"/>
      <c r="C83" s="99"/>
      <c r="D83" s="99"/>
      <c r="E83" s="99"/>
      <c r="F83" s="99"/>
      <c r="G83" s="99"/>
      <c r="H83" s="99"/>
      <c r="I83" s="3"/>
      <c r="J83" s="3"/>
      <c r="K83" s="3"/>
      <c r="L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row>
    <row r="84" spans="1:56" x14ac:dyDescent="0.35">
      <c r="A84" s="102"/>
      <c r="B84" s="102"/>
      <c r="C84" s="102"/>
      <c r="D84" s="102"/>
      <c r="E84" s="3"/>
      <c r="F84" s="3"/>
      <c r="G84" s="3"/>
      <c r="H84" s="3"/>
      <c r="I84" s="3"/>
      <c r="J84" s="3"/>
      <c r="K84" s="3"/>
      <c r="L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row>
    <row r="85" spans="1:56" x14ac:dyDescent="0.35">
      <c r="A85" s="102"/>
      <c r="B85" s="102"/>
      <c r="C85" s="102"/>
      <c r="D85" s="102"/>
      <c r="E85" s="3"/>
      <c r="F85" s="3"/>
      <c r="G85" s="3"/>
      <c r="H85" s="3"/>
      <c r="I85" s="3"/>
      <c r="J85" s="3"/>
      <c r="K85" s="3"/>
      <c r="L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row>
    <row r="86" spans="1:56" x14ac:dyDescent="0.35">
      <c r="A86" s="102"/>
      <c r="B86" s="102"/>
      <c r="C86" s="102"/>
      <c r="D86" s="102"/>
      <c r="E86" s="3"/>
      <c r="F86" s="3"/>
      <c r="G86" s="3"/>
      <c r="H86" s="3"/>
      <c r="I86" s="3"/>
      <c r="J86" s="3"/>
      <c r="K86" s="3"/>
      <c r="L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row>
    <row r="87" spans="1:56" x14ac:dyDescent="0.35">
      <c r="A87" s="102"/>
      <c r="B87" s="102"/>
      <c r="C87" s="102"/>
      <c r="D87" s="102"/>
      <c r="E87" s="3"/>
      <c r="F87" s="3"/>
      <c r="G87" s="3"/>
      <c r="H87" s="3"/>
      <c r="I87" s="3"/>
      <c r="J87" s="3"/>
      <c r="K87" s="3"/>
      <c r="L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row>
    <row r="88" spans="1:56" x14ac:dyDescent="0.35">
      <c r="A88" s="102"/>
      <c r="B88" s="102"/>
      <c r="C88" s="102"/>
      <c r="D88" s="102"/>
      <c r="E88" s="3"/>
      <c r="F88" s="3"/>
      <c r="G88" s="3"/>
      <c r="H88" s="3"/>
      <c r="I88" s="3"/>
      <c r="J88" s="3"/>
      <c r="K88" s="3"/>
      <c r="L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row>
    <row r="89" spans="1:56" x14ac:dyDescent="0.35">
      <c r="A89" s="102"/>
      <c r="B89" s="102"/>
      <c r="C89" s="102"/>
      <c r="D89" s="102"/>
      <c r="E89" s="3"/>
      <c r="F89" s="3"/>
      <c r="G89" s="3"/>
      <c r="H89" s="3"/>
      <c r="I89" s="3"/>
      <c r="J89" s="3"/>
      <c r="K89" s="3"/>
      <c r="L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row>
    <row r="90" spans="1:56" x14ac:dyDescent="0.35">
      <c r="A90" s="102"/>
      <c r="B90" s="102"/>
      <c r="C90" s="102"/>
      <c r="D90" s="102"/>
      <c r="E90" s="3"/>
      <c r="F90" s="3"/>
      <c r="G90" s="3"/>
      <c r="H90" s="3"/>
      <c r="I90" s="3"/>
      <c r="J90" s="3"/>
      <c r="K90" s="3"/>
      <c r="L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row>
    <row r="91" spans="1:56" x14ac:dyDescent="0.35">
      <c r="A91" s="102"/>
      <c r="B91" s="102"/>
      <c r="C91" s="102"/>
      <c r="D91" s="102"/>
      <c r="E91" s="3"/>
      <c r="F91" s="3"/>
      <c r="G91" s="3"/>
      <c r="H91" s="3"/>
      <c r="I91" s="3"/>
      <c r="J91" s="3"/>
      <c r="K91" s="3"/>
      <c r="L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row>
    <row r="92" spans="1:56" x14ac:dyDescent="0.35">
      <c r="A92" s="102"/>
      <c r="B92" s="102"/>
      <c r="C92" s="102"/>
      <c r="D92" s="102"/>
      <c r="E92" s="3"/>
      <c r="F92" s="3"/>
      <c r="G92" s="3"/>
      <c r="H92" s="3"/>
      <c r="I92" s="3"/>
      <c r="J92" s="3"/>
      <c r="K92" s="3"/>
      <c r="L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row>
    <row r="93" spans="1:56" x14ac:dyDescent="0.35">
      <c r="A93" s="102"/>
      <c r="B93" s="102"/>
      <c r="C93" s="102"/>
      <c r="D93" s="102"/>
      <c r="E93" s="3"/>
      <c r="F93" s="3"/>
      <c r="G93" s="3"/>
      <c r="H93" s="3"/>
      <c r="I93" s="3"/>
      <c r="J93" s="3"/>
      <c r="K93" s="3"/>
      <c r="L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row>
    <row r="94" spans="1:56" x14ac:dyDescent="0.35">
      <c r="A94" s="102"/>
      <c r="B94" s="102"/>
      <c r="C94" s="102"/>
      <c r="D94" s="102"/>
      <c r="E94" s="3"/>
      <c r="F94" s="3"/>
      <c r="G94" s="3"/>
      <c r="H94" s="3"/>
      <c r="I94" s="3"/>
      <c r="J94" s="3"/>
      <c r="K94" s="3"/>
      <c r="L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row>
    <row r="95" spans="1:56" x14ac:dyDescent="0.35">
      <c r="A95" s="102"/>
      <c r="B95" s="102"/>
      <c r="C95" s="102"/>
      <c r="D95" s="102"/>
      <c r="E95" s="3"/>
      <c r="F95" s="3"/>
      <c r="G95" s="3"/>
      <c r="H95" s="3"/>
      <c r="I95" s="3"/>
      <c r="J95" s="3"/>
      <c r="K95" s="3"/>
      <c r="L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row>
    <row r="96" spans="1:56" x14ac:dyDescent="0.35">
      <c r="A96" s="102"/>
      <c r="B96" s="102"/>
      <c r="C96" s="102"/>
      <c r="D96" s="102"/>
      <c r="E96" s="3"/>
      <c r="F96" s="3"/>
      <c r="G96" s="3"/>
      <c r="H96" s="3"/>
      <c r="I96" s="3"/>
      <c r="J96" s="3"/>
      <c r="K96" s="3"/>
      <c r="L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row>
    <row r="97" spans="1:56" x14ac:dyDescent="0.35">
      <c r="A97" s="102"/>
      <c r="B97" s="102"/>
      <c r="C97" s="102"/>
      <c r="D97" s="102"/>
      <c r="E97" s="3"/>
      <c r="F97" s="3"/>
      <c r="G97" s="3"/>
      <c r="H97" s="3"/>
      <c r="I97" s="3"/>
      <c r="J97" s="3"/>
      <c r="K97" s="3"/>
      <c r="L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row>
    <row r="98" spans="1:56" x14ac:dyDescent="0.35">
      <c r="A98" s="102"/>
      <c r="B98" s="102"/>
      <c r="C98" s="102"/>
      <c r="D98" s="102"/>
      <c r="E98" s="3"/>
      <c r="F98" s="3"/>
      <c r="G98" s="3"/>
      <c r="H98" s="3"/>
      <c r="I98" s="3"/>
      <c r="J98" s="3"/>
      <c r="K98" s="3"/>
      <c r="L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row>
    <row r="99" spans="1:56" x14ac:dyDescent="0.35">
      <c r="A99" s="102"/>
      <c r="B99" s="102"/>
      <c r="C99" s="102"/>
      <c r="D99" s="102"/>
      <c r="E99" s="3"/>
      <c r="F99" s="3"/>
      <c r="G99" s="3"/>
      <c r="H99" s="3"/>
      <c r="I99" s="3"/>
      <c r="J99" s="3"/>
      <c r="K99" s="3"/>
      <c r="L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row>
    <row r="100" spans="1:56" x14ac:dyDescent="0.35">
      <c r="A100" s="102"/>
      <c r="B100" s="102"/>
      <c r="C100" s="102"/>
      <c r="D100" s="102"/>
      <c r="E100" s="3"/>
      <c r="F100" s="3"/>
      <c r="G100" s="3"/>
      <c r="H100" s="3"/>
      <c r="I100" s="3"/>
      <c r="J100" s="3"/>
      <c r="K100" s="3"/>
      <c r="L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row>
    <row r="101" spans="1:56" x14ac:dyDescent="0.35">
      <c r="A101" s="102"/>
      <c r="B101" s="102"/>
      <c r="C101" s="102"/>
      <c r="D101" s="102"/>
      <c r="E101" s="3"/>
      <c r="F101" s="3"/>
      <c r="G101" s="3"/>
      <c r="H101" s="3"/>
      <c r="I101" s="3"/>
      <c r="J101" s="3"/>
      <c r="K101" s="3"/>
      <c r="L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row>
    <row r="102" spans="1:56" x14ac:dyDescent="0.35">
      <c r="A102" s="102"/>
      <c r="B102" s="102"/>
      <c r="C102" s="102"/>
      <c r="D102" s="102"/>
      <c r="E102" s="3"/>
      <c r="F102" s="3"/>
      <c r="G102" s="3"/>
      <c r="H102" s="3"/>
      <c r="I102" s="3"/>
      <c r="J102" s="3"/>
      <c r="K102" s="3"/>
      <c r="L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row>
    <row r="103" spans="1:56" x14ac:dyDescent="0.35">
      <c r="A103" s="102"/>
      <c r="B103" s="102"/>
      <c r="C103" s="102"/>
      <c r="D103" s="102"/>
      <c r="E103" s="3"/>
      <c r="F103" s="3"/>
      <c r="G103" s="3"/>
      <c r="H103" s="3"/>
      <c r="I103" s="3"/>
      <c r="J103" s="3"/>
      <c r="K103" s="3"/>
      <c r="L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row>
    <row r="104" spans="1:56" x14ac:dyDescent="0.35">
      <c r="A104" s="102"/>
      <c r="B104" s="102"/>
      <c r="C104" s="102"/>
      <c r="D104" s="102"/>
      <c r="E104" s="3"/>
      <c r="F104" s="3"/>
      <c r="G104" s="3"/>
      <c r="H104" s="3"/>
      <c r="I104" s="3"/>
      <c r="J104" s="3"/>
      <c r="K104" s="3"/>
      <c r="L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row>
    <row r="105" spans="1:56" x14ac:dyDescent="0.35">
      <c r="A105" s="102"/>
      <c r="B105" s="102"/>
      <c r="C105" s="102"/>
      <c r="D105" s="102"/>
      <c r="E105" s="3"/>
      <c r="F105" s="3"/>
      <c r="G105" s="3"/>
      <c r="H105" s="3"/>
      <c r="I105" s="3"/>
      <c r="J105" s="3"/>
      <c r="K105" s="3"/>
      <c r="L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row>
    <row r="106" spans="1:56" x14ac:dyDescent="0.35">
      <c r="A106" s="102"/>
      <c r="B106" s="102"/>
      <c r="C106" s="102"/>
      <c r="D106" s="102"/>
      <c r="E106" s="3"/>
      <c r="F106" s="3"/>
      <c r="G106" s="3"/>
      <c r="H106" s="3"/>
      <c r="I106" s="3"/>
      <c r="J106" s="3"/>
      <c r="K106" s="3"/>
      <c r="L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row>
    <row r="107" spans="1:56" x14ac:dyDescent="0.35">
      <c r="A107" s="102"/>
      <c r="B107" s="102"/>
      <c r="C107" s="102"/>
      <c r="D107" s="102"/>
      <c r="E107" s="3"/>
      <c r="F107" s="3"/>
      <c r="G107" s="3"/>
      <c r="H107" s="3"/>
      <c r="I107" s="3"/>
      <c r="J107" s="3"/>
      <c r="K107" s="3"/>
      <c r="L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row>
    <row r="108" spans="1:56" x14ac:dyDescent="0.35">
      <c r="A108" s="102"/>
      <c r="B108" s="102"/>
      <c r="C108" s="102"/>
      <c r="D108" s="102"/>
      <c r="E108" s="3"/>
      <c r="F108" s="3"/>
      <c r="G108" s="3"/>
      <c r="H108" s="3"/>
      <c r="I108" s="3"/>
      <c r="J108" s="3"/>
      <c r="K108" s="3"/>
      <c r="L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row>
    <row r="109" spans="1:56" x14ac:dyDescent="0.35">
      <c r="A109" s="102"/>
      <c r="B109" s="102"/>
      <c r="C109" s="102"/>
      <c r="D109" s="102"/>
      <c r="E109" s="3"/>
      <c r="F109" s="3"/>
      <c r="G109" s="3"/>
      <c r="H109" s="3"/>
      <c r="I109" s="3"/>
      <c r="J109" s="3"/>
      <c r="K109" s="3"/>
      <c r="L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row>
    <row r="110" spans="1:56" x14ac:dyDescent="0.35">
      <c r="A110" s="102"/>
      <c r="B110" s="102"/>
      <c r="C110" s="102"/>
      <c r="D110" s="102"/>
      <c r="E110" s="3"/>
      <c r="F110" s="3"/>
      <c r="G110" s="3"/>
      <c r="H110" s="3"/>
      <c r="I110" s="3"/>
      <c r="J110" s="3"/>
      <c r="K110" s="3"/>
      <c r="L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row>
    <row r="111" spans="1:56" x14ac:dyDescent="0.35">
      <c r="A111" s="102"/>
      <c r="B111" s="102"/>
      <c r="C111" s="102"/>
      <c r="D111" s="102"/>
      <c r="E111" s="3"/>
      <c r="F111" s="3"/>
      <c r="G111" s="3"/>
      <c r="H111" s="3"/>
      <c r="I111" s="3"/>
      <c r="J111" s="3"/>
      <c r="K111" s="3"/>
      <c r="L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row>
    <row r="112" spans="1:56" x14ac:dyDescent="0.35">
      <c r="A112" s="102"/>
      <c r="B112" s="102"/>
      <c r="C112" s="102"/>
      <c r="D112" s="102"/>
      <c r="E112" s="3"/>
      <c r="F112" s="3"/>
      <c r="G112" s="3"/>
      <c r="H112" s="3"/>
      <c r="I112" s="3"/>
      <c r="J112" s="3"/>
      <c r="K112" s="3"/>
      <c r="L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row>
    <row r="113" spans="1:56" x14ac:dyDescent="0.35">
      <c r="A113" s="102"/>
      <c r="B113" s="102"/>
      <c r="C113" s="102"/>
      <c r="D113" s="102"/>
      <c r="E113" s="3"/>
      <c r="F113" s="3"/>
      <c r="G113" s="3"/>
      <c r="H113" s="3"/>
      <c r="I113" s="3"/>
      <c r="J113" s="3"/>
      <c r="K113" s="3"/>
      <c r="L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row>
    <row r="114" spans="1:56" x14ac:dyDescent="0.35">
      <c r="A114" s="102"/>
      <c r="B114" s="102"/>
      <c r="C114" s="102"/>
      <c r="D114" s="102"/>
      <c r="E114" s="3"/>
      <c r="F114" s="3"/>
      <c r="G114" s="3"/>
      <c r="H114" s="3"/>
      <c r="I114" s="3"/>
      <c r="J114" s="3"/>
      <c r="K114" s="3"/>
      <c r="L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row>
    <row r="115" spans="1:56" x14ac:dyDescent="0.35">
      <c r="A115" s="102"/>
      <c r="B115" s="102"/>
      <c r="C115" s="102"/>
      <c r="D115" s="102"/>
      <c r="E115" s="3"/>
      <c r="F115" s="3"/>
      <c r="G115" s="3"/>
      <c r="H115" s="3"/>
      <c r="I115" s="3"/>
      <c r="J115" s="3"/>
      <c r="K115" s="3"/>
      <c r="L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row>
    <row r="116" spans="1:56" x14ac:dyDescent="0.35">
      <c r="A116" s="102"/>
      <c r="B116" s="102"/>
      <c r="C116" s="102"/>
      <c r="D116" s="102"/>
      <c r="E116" s="3"/>
      <c r="F116" s="3"/>
      <c r="G116" s="3"/>
      <c r="H116" s="3"/>
      <c r="I116" s="3"/>
      <c r="J116" s="3"/>
      <c r="K116" s="3"/>
      <c r="L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row>
    <row r="117" spans="1:56" x14ac:dyDescent="0.35">
      <c r="A117" s="102"/>
      <c r="B117" s="102"/>
      <c r="C117" s="102"/>
      <c r="D117" s="102"/>
      <c r="E117" s="3"/>
      <c r="F117" s="3"/>
      <c r="G117" s="3"/>
      <c r="H117" s="3"/>
      <c r="I117" s="3"/>
      <c r="J117" s="3"/>
      <c r="K117" s="3"/>
      <c r="L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row>
    <row r="118" spans="1:56" x14ac:dyDescent="0.35">
      <c r="A118" s="102"/>
      <c r="B118" s="102"/>
      <c r="C118" s="102"/>
      <c r="D118" s="102"/>
      <c r="E118" s="3"/>
      <c r="F118" s="3"/>
      <c r="G118" s="3"/>
      <c r="H118" s="3"/>
      <c r="I118" s="3"/>
      <c r="J118" s="3"/>
      <c r="K118" s="3"/>
      <c r="L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row>
    <row r="119" spans="1:56" x14ac:dyDescent="0.35">
      <c r="A119" s="102"/>
      <c r="B119" s="102"/>
      <c r="C119" s="102"/>
      <c r="D119" s="102"/>
      <c r="E119" s="3"/>
      <c r="F119" s="3"/>
      <c r="G119" s="3"/>
      <c r="H119" s="3"/>
      <c r="I119" s="3"/>
      <c r="J119" s="3"/>
      <c r="K119" s="3"/>
      <c r="L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row>
    <row r="120" spans="1:56" x14ac:dyDescent="0.35">
      <c r="A120" s="102"/>
      <c r="B120" s="102"/>
      <c r="C120" s="102"/>
      <c r="D120" s="102"/>
      <c r="E120" s="3"/>
      <c r="F120" s="3"/>
      <c r="G120" s="3"/>
      <c r="H120" s="3"/>
      <c r="I120" s="3"/>
      <c r="J120" s="3"/>
      <c r="K120" s="3"/>
      <c r="L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row>
    <row r="121" spans="1:56" x14ac:dyDescent="0.35">
      <c r="A121" s="102"/>
      <c r="B121" s="102"/>
      <c r="C121" s="102"/>
      <c r="D121" s="102"/>
      <c r="E121" s="3"/>
      <c r="F121" s="3"/>
      <c r="G121" s="3"/>
      <c r="H121" s="3"/>
      <c r="I121" s="3"/>
      <c r="J121" s="3"/>
      <c r="K121" s="3"/>
      <c r="L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row>
    <row r="122" spans="1:56" x14ac:dyDescent="0.35">
      <c r="A122" s="102"/>
      <c r="B122" s="102"/>
      <c r="C122" s="102"/>
      <c r="D122" s="102"/>
      <c r="E122" s="3"/>
      <c r="F122" s="3"/>
      <c r="G122" s="3"/>
      <c r="H122" s="3"/>
      <c r="I122" s="3"/>
      <c r="J122" s="3"/>
      <c r="K122" s="3"/>
      <c r="L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row>
    <row r="123" spans="1:56" x14ac:dyDescent="0.35">
      <c r="A123" s="102"/>
      <c r="B123" s="102"/>
      <c r="C123" s="102"/>
      <c r="D123" s="102"/>
      <c r="E123" s="3"/>
      <c r="F123" s="3"/>
      <c r="G123" s="3"/>
      <c r="H123" s="3"/>
      <c r="I123" s="3"/>
      <c r="J123" s="3"/>
      <c r="K123" s="3"/>
      <c r="L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row>
    <row r="124" spans="1:56" x14ac:dyDescent="0.35">
      <c r="A124" s="102"/>
      <c r="B124" s="102"/>
      <c r="C124" s="102"/>
      <c r="D124" s="102"/>
      <c r="E124" s="3"/>
      <c r="F124" s="3"/>
      <c r="G124" s="3"/>
      <c r="H124" s="3"/>
      <c r="I124" s="3"/>
      <c r="J124" s="3"/>
      <c r="K124" s="3"/>
      <c r="L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row>
    <row r="125" spans="1:56" x14ac:dyDescent="0.35">
      <c r="A125" s="102"/>
      <c r="B125" s="102"/>
      <c r="C125" s="102"/>
      <c r="D125" s="102"/>
      <c r="E125" s="3"/>
      <c r="F125" s="3"/>
      <c r="G125" s="3"/>
      <c r="H125" s="3"/>
      <c r="I125" s="3"/>
      <c r="J125" s="3"/>
      <c r="K125" s="3"/>
      <c r="L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row>
    <row r="126" spans="1:56" x14ac:dyDescent="0.35">
      <c r="A126" s="102"/>
      <c r="B126" s="102"/>
      <c r="C126" s="102"/>
      <c r="D126" s="102"/>
      <c r="E126" s="3"/>
      <c r="F126" s="3"/>
      <c r="G126" s="3"/>
      <c r="H126" s="3"/>
      <c r="I126" s="3"/>
      <c r="J126" s="3"/>
      <c r="K126" s="3"/>
      <c r="L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row>
    <row r="127" spans="1:56" x14ac:dyDescent="0.35">
      <c r="A127" s="102"/>
      <c r="B127" s="102"/>
      <c r="C127" s="102"/>
      <c r="D127" s="102"/>
      <c r="E127" s="3"/>
      <c r="F127" s="3"/>
      <c r="G127" s="3"/>
      <c r="H127" s="3"/>
      <c r="I127" s="3"/>
      <c r="J127" s="3"/>
      <c r="K127" s="3"/>
      <c r="L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row>
    <row r="128" spans="1:56" x14ac:dyDescent="0.35">
      <c r="A128" s="102"/>
      <c r="B128" s="102"/>
      <c r="C128" s="102"/>
      <c r="D128" s="102"/>
      <c r="E128" s="3"/>
      <c r="F128" s="3"/>
      <c r="G128" s="3"/>
      <c r="H128" s="3"/>
      <c r="I128" s="3"/>
      <c r="J128" s="3"/>
      <c r="K128" s="3"/>
      <c r="L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row>
    <row r="129" spans="1:56" x14ac:dyDescent="0.35">
      <c r="A129" s="102"/>
      <c r="B129" s="102"/>
      <c r="C129" s="102"/>
      <c r="D129" s="102"/>
      <c r="E129" s="3"/>
      <c r="F129" s="3"/>
      <c r="G129" s="3"/>
      <c r="H129" s="3"/>
      <c r="I129" s="3"/>
      <c r="J129" s="3"/>
      <c r="K129" s="3"/>
      <c r="L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row>
    <row r="130" spans="1:56" x14ac:dyDescent="0.35">
      <c r="A130" s="102"/>
      <c r="B130" s="102"/>
      <c r="C130" s="102"/>
      <c r="D130" s="102"/>
      <c r="E130" s="3"/>
      <c r="F130" s="3"/>
      <c r="G130" s="3"/>
      <c r="H130" s="3"/>
      <c r="I130" s="3"/>
      <c r="J130" s="3"/>
      <c r="K130" s="3"/>
      <c r="L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row>
    <row r="131" spans="1:56" x14ac:dyDescent="0.35">
      <c r="A131" s="102"/>
      <c r="B131" s="102"/>
      <c r="C131" s="102"/>
      <c r="D131" s="102"/>
      <c r="E131" s="3"/>
      <c r="F131" s="3"/>
      <c r="G131" s="3"/>
      <c r="H131" s="3"/>
      <c r="I131" s="3"/>
      <c r="J131" s="3"/>
      <c r="K131" s="3"/>
      <c r="L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row>
    <row r="132" spans="1:56" x14ac:dyDescent="0.35">
      <c r="A132" s="102"/>
      <c r="B132" s="102"/>
      <c r="C132" s="102"/>
      <c r="D132" s="102"/>
      <c r="E132" s="3"/>
      <c r="F132" s="3"/>
      <c r="G132" s="3"/>
      <c r="H132" s="3"/>
      <c r="I132" s="3"/>
      <c r="J132" s="3"/>
      <c r="K132" s="3"/>
      <c r="L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row>
    <row r="133" spans="1:56" x14ac:dyDescent="0.35">
      <c r="A133" s="102"/>
      <c r="B133" s="102"/>
      <c r="C133" s="102"/>
      <c r="D133" s="102"/>
      <c r="E133" s="3"/>
      <c r="F133" s="3"/>
      <c r="G133" s="3"/>
      <c r="H133" s="3"/>
      <c r="I133" s="3"/>
      <c r="J133" s="3"/>
      <c r="K133" s="3"/>
      <c r="L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row>
    <row r="134" spans="1:56" x14ac:dyDescent="0.35">
      <c r="A134" s="102"/>
      <c r="B134" s="102"/>
      <c r="C134" s="102"/>
      <c r="D134" s="102"/>
      <c r="E134" s="3"/>
      <c r="F134" s="3"/>
      <c r="G134" s="3"/>
      <c r="H134" s="3"/>
      <c r="I134" s="3"/>
      <c r="J134" s="3"/>
      <c r="K134" s="3"/>
      <c r="L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row>
    <row r="135" spans="1:56" x14ac:dyDescent="0.35">
      <c r="A135" s="102"/>
      <c r="B135" s="102"/>
      <c r="C135" s="102"/>
      <c r="D135" s="102"/>
      <c r="E135" s="3"/>
      <c r="F135" s="3"/>
      <c r="G135" s="3"/>
      <c r="H135" s="3"/>
      <c r="I135" s="3"/>
      <c r="J135" s="3"/>
      <c r="K135" s="3"/>
      <c r="L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row>
    <row r="136" spans="1:56" x14ac:dyDescent="0.35">
      <c r="A136" s="102"/>
      <c r="B136" s="102"/>
      <c r="C136" s="102"/>
      <c r="D136" s="102"/>
      <c r="E136" s="3"/>
      <c r="F136" s="3"/>
      <c r="G136" s="3"/>
      <c r="H136" s="3"/>
      <c r="I136" s="3"/>
      <c r="J136" s="3"/>
      <c r="K136" s="3"/>
      <c r="L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row>
    <row r="137" spans="1:56" x14ac:dyDescent="0.35">
      <c r="A137" s="102"/>
      <c r="B137" s="102"/>
      <c r="C137" s="102"/>
      <c r="D137" s="102"/>
      <c r="E137" s="3"/>
      <c r="F137" s="3"/>
      <c r="G137" s="3"/>
      <c r="H137" s="3"/>
      <c r="I137" s="3"/>
      <c r="J137" s="3"/>
      <c r="K137" s="3"/>
      <c r="L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row>
    <row r="138" spans="1:56" x14ac:dyDescent="0.35">
      <c r="A138" s="102"/>
      <c r="B138" s="102"/>
      <c r="C138" s="102"/>
      <c r="D138" s="102"/>
      <c r="E138" s="3"/>
      <c r="F138" s="3"/>
      <c r="G138" s="3"/>
      <c r="H138" s="3"/>
      <c r="I138" s="3"/>
      <c r="J138" s="3"/>
      <c r="K138" s="3"/>
      <c r="L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row>
    <row r="139" spans="1:56" x14ac:dyDescent="0.35">
      <c r="A139" s="102"/>
      <c r="B139" s="102"/>
      <c r="C139" s="102"/>
      <c r="D139" s="102"/>
      <c r="E139" s="3"/>
      <c r="F139" s="3"/>
      <c r="G139" s="3"/>
      <c r="H139" s="3"/>
      <c r="I139" s="3"/>
      <c r="J139" s="3"/>
      <c r="K139" s="3"/>
      <c r="L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row>
    <row r="140" spans="1:56" x14ac:dyDescent="0.35">
      <c r="A140" s="102"/>
      <c r="B140" s="102"/>
      <c r="C140" s="102"/>
      <c r="D140" s="102"/>
      <c r="E140" s="3"/>
      <c r="F140" s="3"/>
      <c r="G140" s="3"/>
      <c r="H140" s="3"/>
      <c r="I140" s="3"/>
      <c r="J140" s="3"/>
      <c r="K140" s="3"/>
      <c r="L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row>
    <row r="141" spans="1:56" x14ac:dyDescent="0.35">
      <c r="A141" s="102"/>
      <c r="B141" s="102"/>
      <c r="C141" s="102"/>
      <c r="D141" s="102"/>
      <c r="E141" s="3"/>
      <c r="F141" s="3"/>
      <c r="G141" s="3"/>
      <c r="H141" s="3"/>
      <c r="I141" s="3"/>
      <c r="J141" s="3"/>
      <c r="K141" s="3"/>
      <c r="L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row>
    <row r="142" spans="1:56" x14ac:dyDescent="0.35">
      <c r="A142" s="102"/>
      <c r="B142" s="102"/>
      <c r="C142" s="102"/>
      <c r="D142" s="102"/>
      <c r="E142" s="3"/>
      <c r="F142" s="3"/>
      <c r="G142" s="3"/>
      <c r="H142" s="3"/>
      <c r="I142" s="3"/>
      <c r="J142" s="3"/>
      <c r="K142" s="3"/>
      <c r="L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row>
    <row r="143" spans="1:56" x14ac:dyDescent="0.35">
      <c r="A143" s="102"/>
      <c r="B143" s="102"/>
      <c r="C143" s="102"/>
      <c r="D143" s="102"/>
      <c r="E143" s="3"/>
      <c r="F143" s="3"/>
      <c r="G143" s="3"/>
      <c r="H143" s="3"/>
      <c r="I143" s="3"/>
      <c r="J143" s="3"/>
      <c r="K143" s="3"/>
      <c r="L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row>
    <row r="144" spans="1:56" x14ac:dyDescent="0.35">
      <c r="A144" s="102"/>
      <c r="B144" s="102"/>
      <c r="C144" s="102"/>
      <c r="D144" s="102"/>
      <c r="E144" s="3"/>
      <c r="F144" s="3"/>
      <c r="G144" s="3"/>
      <c r="H144" s="3"/>
      <c r="I144" s="3"/>
      <c r="J144" s="3"/>
      <c r="K144" s="3"/>
      <c r="L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row>
    <row r="145" spans="1:56" x14ac:dyDescent="0.35">
      <c r="A145" s="102"/>
      <c r="B145" s="102"/>
      <c r="C145" s="102"/>
      <c r="D145" s="102"/>
      <c r="E145" s="3"/>
      <c r="F145" s="3"/>
      <c r="G145" s="3"/>
      <c r="H145" s="3"/>
      <c r="I145" s="3"/>
      <c r="J145" s="3"/>
      <c r="K145" s="3"/>
      <c r="L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row>
    <row r="146" spans="1:56" x14ac:dyDescent="0.35">
      <c r="A146" s="102"/>
      <c r="B146" s="102"/>
      <c r="C146" s="102"/>
      <c r="D146" s="102"/>
      <c r="E146" s="3"/>
      <c r="F146" s="3"/>
      <c r="G146" s="3"/>
      <c r="H146" s="3"/>
      <c r="I146" s="3"/>
      <c r="J146" s="3"/>
      <c r="K146" s="3"/>
      <c r="L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row>
    <row r="147" spans="1:56" x14ac:dyDescent="0.35">
      <c r="A147" s="102"/>
      <c r="B147" s="102"/>
      <c r="C147" s="102"/>
      <c r="D147" s="102"/>
      <c r="E147" s="3"/>
      <c r="F147" s="3"/>
      <c r="G147" s="3"/>
      <c r="H147" s="3"/>
      <c r="I147" s="3"/>
      <c r="J147" s="3"/>
      <c r="K147" s="3"/>
      <c r="L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row>
    <row r="148" spans="1:56" x14ac:dyDescent="0.35">
      <c r="A148" s="102"/>
      <c r="B148" s="102"/>
      <c r="C148" s="102"/>
      <c r="D148" s="102"/>
      <c r="E148" s="3"/>
      <c r="F148" s="3"/>
      <c r="G148" s="3"/>
      <c r="H148" s="3"/>
      <c r="I148" s="3"/>
      <c r="J148" s="3"/>
      <c r="K148" s="3"/>
      <c r="L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row>
    <row r="149" spans="1:56" x14ac:dyDescent="0.35">
      <c r="A149" s="102"/>
      <c r="B149" s="102"/>
      <c r="C149" s="102"/>
      <c r="D149" s="102"/>
      <c r="E149" s="3"/>
      <c r="F149" s="3"/>
      <c r="G149" s="3"/>
      <c r="H149" s="3"/>
      <c r="I149" s="3"/>
      <c r="J149" s="3"/>
      <c r="K149" s="3"/>
      <c r="L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row>
    <row r="150" spans="1:56" x14ac:dyDescent="0.35">
      <c r="A150" s="102"/>
      <c r="B150" s="102"/>
      <c r="C150" s="102"/>
      <c r="D150" s="102"/>
      <c r="E150" s="3"/>
      <c r="F150" s="3"/>
      <c r="G150" s="3"/>
      <c r="H150" s="3"/>
      <c r="I150" s="3"/>
      <c r="J150" s="3"/>
      <c r="K150" s="3"/>
      <c r="L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row>
    <row r="151" spans="1:56" x14ac:dyDescent="0.35">
      <c r="A151" s="102"/>
      <c r="B151" s="102"/>
      <c r="C151" s="102"/>
      <c r="D151" s="102"/>
      <c r="E151" s="3"/>
      <c r="F151" s="3"/>
      <c r="G151" s="3"/>
      <c r="H151" s="3"/>
      <c r="I151" s="3"/>
      <c r="J151" s="3"/>
      <c r="K151" s="3"/>
      <c r="L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row>
    <row r="152" spans="1:56" x14ac:dyDescent="0.35">
      <c r="A152" s="102"/>
      <c r="B152" s="102"/>
      <c r="C152" s="102"/>
      <c r="D152" s="102"/>
      <c r="E152" s="3"/>
      <c r="F152" s="3"/>
      <c r="G152" s="3"/>
      <c r="H152" s="3"/>
      <c r="I152" s="3"/>
      <c r="J152" s="3"/>
      <c r="K152" s="3"/>
      <c r="L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row>
    <row r="153" spans="1:56" x14ac:dyDescent="0.35">
      <c r="A153" s="102"/>
      <c r="B153" s="102"/>
      <c r="C153" s="102"/>
      <c r="D153" s="102"/>
      <c r="E153" s="3"/>
      <c r="F153" s="3"/>
      <c r="G153" s="3"/>
      <c r="H153" s="3"/>
      <c r="I153" s="3"/>
      <c r="J153" s="3"/>
      <c r="K153" s="3"/>
      <c r="L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row>
    <row r="154" spans="1:56" x14ac:dyDescent="0.35">
      <c r="A154" s="102"/>
      <c r="B154" s="102"/>
      <c r="C154" s="102"/>
      <c r="D154" s="102"/>
      <c r="E154" s="3"/>
      <c r="F154" s="3"/>
      <c r="G154" s="3"/>
      <c r="H154" s="3"/>
      <c r="I154" s="3"/>
      <c r="J154" s="3"/>
      <c r="K154" s="3"/>
      <c r="L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row>
    <row r="155" spans="1:56" x14ac:dyDescent="0.35">
      <c r="A155" s="102"/>
      <c r="B155" s="102"/>
      <c r="C155" s="102"/>
      <c r="D155" s="102"/>
      <c r="E155" s="3"/>
      <c r="F155" s="3"/>
      <c r="G155" s="3"/>
      <c r="H155" s="3"/>
      <c r="I155" s="3"/>
      <c r="J155" s="3"/>
      <c r="K155" s="3"/>
      <c r="L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row>
    <row r="156" spans="1:56" x14ac:dyDescent="0.35">
      <c r="A156" s="102"/>
      <c r="B156" s="102"/>
      <c r="C156" s="102"/>
      <c r="D156" s="102"/>
      <c r="E156" s="3"/>
      <c r="F156" s="3"/>
      <c r="G156" s="3"/>
      <c r="H156" s="3"/>
      <c r="I156" s="3"/>
      <c r="J156" s="3"/>
      <c r="K156" s="3"/>
      <c r="L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row>
    <row r="157" spans="1:56" x14ac:dyDescent="0.35">
      <c r="A157" s="102"/>
      <c r="B157" s="102"/>
      <c r="C157" s="102"/>
      <c r="D157" s="102"/>
      <c r="E157" s="3"/>
      <c r="F157" s="3"/>
      <c r="G157" s="3"/>
      <c r="H157" s="3"/>
      <c r="I157" s="3"/>
      <c r="J157" s="3"/>
      <c r="K157" s="3"/>
      <c r="L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row>
    <row r="158" spans="1:56" x14ac:dyDescent="0.35">
      <c r="A158" s="102"/>
      <c r="B158" s="102"/>
      <c r="C158" s="102"/>
      <c r="D158" s="102"/>
      <c r="E158" s="3"/>
      <c r="F158" s="3"/>
      <c r="G158" s="3"/>
      <c r="H158" s="3"/>
      <c r="I158" s="3"/>
      <c r="J158" s="3"/>
      <c r="K158" s="3"/>
      <c r="L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row>
    <row r="159" spans="1:56" x14ac:dyDescent="0.35">
      <c r="A159" s="102"/>
      <c r="B159" s="102"/>
      <c r="C159" s="102"/>
      <c r="D159" s="102"/>
      <c r="E159" s="3"/>
      <c r="F159" s="3"/>
      <c r="G159" s="3"/>
      <c r="H159" s="3"/>
      <c r="I159" s="3"/>
      <c r="J159" s="3"/>
      <c r="K159" s="3"/>
      <c r="L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row>
    <row r="160" spans="1:56" x14ac:dyDescent="0.35">
      <c r="A160" s="102"/>
      <c r="B160" s="102"/>
      <c r="C160" s="102"/>
      <c r="D160" s="102"/>
      <c r="E160" s="3"/>
      <c r="F160" s="3"/>
      <c r="G160" s="3"/>
      <c r="H160" s="3"/>
      <c r="I160" s="3"/>
      <c r="J160" s="3"/>
      <c r="K160" s="3"/>
      <c r="L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row>
    <row r="161" spans="1:56" x14ac:dyDescent="0.35">
      <c r="A161" s="102"/>
      <c r="B161" s="102"/>
      <c r="C161" s="102"/>
      <c r="D161" s="102"/>
      <c r="E161" s="3"/>
      <c r="F161" s="3"/>
      <c r="G161" s="3"/>
      <c r="H161" s="3"/>
      <c r="I161" s="3"/>
      <c r="J161" s="3"/>
      <c r="K161" s="3"/>
      <c r="L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row>
    <row r="162" spans="1:56" x14ac:dyDescent="0.35">
      <c r="A162" s="102"/>
      <c r="B162" s="102"/>
      <c r="C162" s="102"/>
      <c r="D162" s="102"/>
      <c r="E162" s="3"/>
      <c r="F162" s="3"/>
      <c r="G162" s="3"/>
      <c r="H162" s="3"/>
      <c r="I162" s="3"/>
      <c r="J162" s="3"/>
      <c r="K162" s="3"/>
      <c r="L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row>
    <row r="163" spans="1:56" x14ac:dyDescent="0.35">
      <c r="A163" s="102"/>
      <c r="B163" s="102"/>
      <c r="C163" s="102"/>
      <c r="D163" s="102"/>
      <c r="E163" s="3"/>
      <c r="F163" s="3"/>
      <c r="G163" s="3"/>
      <c r="H163" s="3"/>
      <c r="I163" s="3"/>
      <c r="J163" s="3"/>
      <c r="K163" s="3"/>
      <c r="L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row>
    <row r="164" spans="1:56" x14ac:dyDescent="0.35">
      <c r="A164" s="102"/>
      <c r="B164" s="102"/>
      <c r="C164" s="102"/>
      <c r="D164" s="102"/>
      <c r="E164" s="3"/>
      <c r="F164" s="3"/>
      <c r="G164" s="3"/>
      <c r="H164" s="3"/>
      <c r="I164" s="3"/>
      <c r="J164" s="3"/>
      <c r="K164" s="3"/>
      <c r="L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row>
    <row r="165" spans="1:56" x14ac:dyDescent="0.35">
      <c r="A165" s="102"/>
      <c r="B165" s="102"/>
      <c r="C165" s="102"/>
      <c r="D165" s="102"/>
      <c r="E165" s="3"/>
      <c r="F165" s="3"/>
      <c r="G165" s="3"/>
      <c r="H165" s="3"/>
      <c r="I165" s="3"/>
      <c r="J165" s="3"/>
      <c r="K165" s="3"/>
      <c r="L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row>
    <row r="166" spans="1:56" x14ac:dyDescent="0.35">
      <c r="A166" s="102"/>
      <c r="B166" s="102"/>
      <c r="C166" s="102"/>
      <c r="D166" s="102"/>
      <c r="E166" s="3"/>
      <c r="F166" s="3"/>
      <c r="G166" s="3"/>
      <c r="H166" s="3"/>
      <c r="I166" s="3"/>
      <c r="J166" s="3"/>
      <c r="K166" s="3"/>
      <c r="L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row>
    <row r="167" spans="1:56" x14ac:dyDescent="0.35">
      <c r="A167" s="102"/>
      <c r="B167" s="102"/>
      <c r="C167" s="102"/>
      <c r="D167" s="102"/>
      <c r="E167" s="3"/>
      <c r="F167" s="3"/>
      <c r="G167" s="3"/>
      <c r="H167" s="3"/>
      <c r="I167" s="3"/>
      <c r="J167" s="3"/>
      <c r="K167" s="3"/>
      <c r="L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row>
    <row r="168" spans="1:56" x14ac:dyDescent="0.35">
      <c r="A168" s="102"/>
      <c r="B168" s="102"/>
      <c r="C168" s="102"/>
      <c r="D168" s="102"/>
      <c r="E168" s="3"/>
      <c r="F168" s="3"/>
      <c r="G168" s="3"/>
      <c r="H168" s="3"/>
      <c r="I168" s="3"/>
      <c r="J168" s="3"/>
      <c r="K168" s="3"/>
      <c r="L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row>
    <row r="169" spans="1:56" x14ac:dyDescent="0.35">
      <c r="A169" s="102"/>
      <c r="B169" s="102"/>
      <c r="C169" s="102"/>
      <c r="D169" s="102"/>
      <c r="E169" s="3"/>
      <c r="F169" s="3"/>
      <c r="G169" s="3"/>
      <c r="H169" s="3"/>
      <c r="I169" s="3"/>
      <c r="J169" s="3"/>
      <c r="K169" s="3"/>
      <c r="L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row>
    <row r="170" spans="1:56" x14ac:dyDescent="0.35">
      <c r="A170" s="102"/>
      <c r="B170" s="102"/>
      <c r="C170" s="102"/>
      <c r="D170" s="102"/>
      <c r="E170" s="3"/>
      <c r="F170" s="3"/>
      <c r="G170" s="3"/>
      <c r="H170" s="3"/>
      <c r="I170" s="3"/>
      <c r="J170" s="3"/>
      <c r="K170" s="3"/>
      <c r="L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row>
    <row r="171" spans="1:56" x14ac:dyDescent="0.35">
      <c r="A171" s="102"/>
      <c r="B171" s="102"/>
      <c r="C171" s="102"/>
      <c r="D171" s="102"/>
      <c r="E171" s="3"/>
      <c r="F171" s="3"/>
      <c r="G171" s="3"/>
      <c r="H171" s="3"/>
      <c r="I171" s="3"/>
      <c r="J171" s="3"/>
      <c r="K171" s="3"/>
      <c r="L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row>
    <row r="172" spans="1:56" x14ac:dyDescent="0.35">
      <c r="A172" s="102"/>
      <c r="B172" s="102"/>
      <c r="C172" s="102"/>
      <c r="D172" s="102"/>
      <c r="E172" s="3"/>
      <c r="F172" s="3"/>
      <c r="G172" s="3"/>
      <c r="H172" s="3"/>
      <c r="I172" s="3"/>
      <c r="J172" s="3"/>
      <c r="K172" s="3"/>
      <c r="L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row>
    <row r="173" spans="1:56" x14ac:dyDescent="0.35">
      <c r="A173" s="102"/>
      <c r="B173" s="102"/>
      <c r="C173" s="102"/>
      <c r="D173" s="102"/>
      <c r="E173" s="3"/>
      <c r="F173" s="3"/>
      <c r="G173" s="3"/>
      <c r="H173" s="3"/>
      <c r="I173" s="3"/>
      <c r="J173" s="3"/>
      <c r="K173" s="3"/>
      <c r="L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row>
    <row r="174" spans="1:56" x14ac:dyDescent="0.35">
      <c r="A174" s="102"/>
      <c r="B174" s="102"/>
      <c r="C174" s="102"/>
      <c r="D174" s="102"/>
      <c r="E174" s="3"/>
      <c r="F174" s="3"/>
      <c r="G174" s="3"/>
      <c r="H174" s="3"/>
      <c r="I174" s="3"/>
      <c r="J174" s="3"/>
      <c r="K174" s="3"/>
      <c r="L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row>
    <row r="175" spans="1:56" x14ac:dyDescent="0.35">
      <c r="A175" s="102"/>
      <c r="B175" s="102"/>
      <c r="C175" s="102"/>
      <c r="D175" s="102"/>
      <c r="E175" s="3"/>
      <c r="F175" s="3"/>
      <c r="G175" s="3"/>
      <c r="H175" s="3"/>
      <c r="I175" s="3"/>
      <c r="J175" s="3"/>
      <c r="K175" s="3"/>
      <c r="L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row>
    <row r="176" spans="1:56" x14ac:dyDescent="0.35">
      <c r="A176" s="102"/>
      <c r="B176" s="102"/>
      <c r="C176" s="102"/>
      <c r="D176" s="102"/>
      <c r="G176" s="3"/>
      <c r="H176" s="3"/>
      <c r="I176" s="3"/>
      <c r="J176" s="3"/>
      <c r="K176" s="3"/>
      <c r="L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row>
    <row r="177" spans="1:56" x14ac:dyDescent="0.35">
      <c r="A177" s="102"/>
      <c r="B177" s="102"/>
      <c r="C177" s="102"/>
      <c r="D177" s="102"/>
      <c r="G177" s="3"/>
      <c r="H177" s="3"/>
      <c r="I177" s="3"/>
      <c r="J177" s="3"/>
      <c r="K177" s="3"/>
      <c r="L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row>
    <row r="178" spans="1:56" x14ac:dyDescent="0.35">
      <c r="A178" s="102"/>
      <c r="B178" s="102"/>
      <c r="C178" s="102"/>
      <c r="D178" s="102"/>
      <c r="M178"/>
    </row>
    <row r="179" spans="1:56" x14ac:dyDescent="0.35">
      <c r="A179" s="102"/>
      <c r="B179" s="102"/>
      <c r="C179" s="102"/>
      <c r="D179" s="102"/>
      <c r="M179"/>
    </row>
    <row r="180" spans="1:56" x14ac:dyDescent="0.35">
      <c r="A180" s="102"/>
      <c r="B180" s="102"/>
      <c r="C180" s="102"/>
      <c r="D180" s="102"/>
    </row>
    <row r="181" spans="1:56" x14ac:dyDescent="0.35">
      <c r="A181" s="102"/>
      <c r="B181" s="102"/>
      <c r="C181" s="102"/>
      <c r="D181" s="102"/>
    </row>
    <row r="182" spans="1:56" x14ac:dyDescent="0.35">
      <c r="A182" s="102"/>
      <c r="B182" s="102"/>
      <c r="C182" s="102"/>
      <c r="D182" s="102"/>
    </row>
    <row r="183" spans="1:56" x14ac:dyDescent="0.35">
      <c r="A183" s="102"/>
      <c r="B183" s="102"/>
      <c r="C183" s="102"/>
      <c r="D183" s="102"/>
    </row>
    <row r="184" spans="1:56" x14ac:dyDescent="0.35">
      <c r="A184" s="102"/>
      <c r="B184" s="102"/>
      <c r="C184" s="102"/>
      <c r="D184" s="102"/>
    </row>
    <row r="185" spans="1:56" x14ac:dyDescent="0.35">
      <c r="A185" s="102"/>
      <c r="B185" s="102"/>
      <c r="C185" s="102"/>
      <c r="D185" s="102"/>
    </row>
    <row r="186" spans="1:56" x14ac:dyDescent="0.35">
      <c r="A186" s="102"/>
      <c r="B186" s="102"/>
      <c r="C186" s="102"/>
      <c r="D186" s="102"/>
    </row>
    <row r="187" spans="1:56" x14ac:dyDescent="0.35">
      <c r="A187" s="102"/>
      <c r="B187" s="102"/>
      <c r="C187" s="102"/>
      <c r="D187" s="102"/>
    </row>
    <row r="188" spans="1:56" x14ac:dyDescent="0.35">
      <c r="A188" s="102"/>
      <c r="B188" s="102"/>
      <c r="C188" s="102"/>
      <c r="D188" s="102"/>
    </row>
    <row r="189" spans="1:56" x14ac:dyDescent="0.35">
      <c r="A189" s="102"/>
      <c r="B189" s="102"/>
      <c r="C189" s="102"/>
      <c r="D189" s="102"/>
    </row>
    <row r="190" spans="1:56" x14ac:dyDescent="0.35">
      <c r="A190" s="102"/>
      <c r="B190" s="102"/>
      <c r="C190" s="102"/>
      <c r="D190" s="102"/>
    </row>
    <row r="191" spans="1:56" x14ac:dyDescent="0.35">
      <c r="A191" s="102"/>
      <c r="B191" s="102"/>
      <c r="C191" s="102"/>
      <c r="D191" s="102"/>
    </row>
    <row r="192" spans="1:56" x14ac:dyDescent="0.35">
      <c r="A192" s="102"/>
      <c r="B192" s="102"/>
      <c r="C192" s="102"/>
      <c r="D192" s="102"/>
    </row>
    <row r="193" spans="1:4" x14ac:dyDescent="0.35">
      <c r="A193" s="102"/>
      <c r="B193" s="102"/>
      <c r="C193" s="102"/>
      <c r="D193" s="102"/>
    </row>
    <row r="194" spans="1:4" x14ac:dyDescent="0.35">
      <c r="A194" s="102"/>
      <c r="B194" s="102"/>
      <c r="C194" s="102"/>
      <c r="D194" s="102"/>
    </row>
    <row r="195" spans="1:4" x14ac:dyDescent="0.35">
      <c r="A195" s="102"/>
      <c r="B195" s="102"/>
      <c r="C195" s="102"/>
      <c r="D195" s="102"/>
    </row>
    <row r="196" spans="1:4" x14ac:dyDescent="0.35">
      <c r="A196" s="102"/>
      <c r="B196" s="102"/>
      <c r="C196" s="102"/>
      <c r="D196" s="102"/>
    </row>
    <row r="197" spans="1:4" x14ac:dyDescent="0.35">
      <c r="A197" s="102"/>
      <c r="B197" s="102"/>
      <c r="C197" s="102"/>
      <c r="D197" s="102"/>
    </row>
    <row r="198" spans="1:4" x14ac:dyDescent="0.35">
      <c r="A198" s="102"/>
      <c r="B198" s="102"/>
      <c r="C198" s="102"/>
      <c r="D198" s="102"/>
    </row>
    <row r="199" spans="1:4" x14ac:dyDescent="0.35">
      <c r="A199" s="102"/>
      <c r="B199" s="102"/>
      <c r="C199" s="102"/>
      <c r="D199" s="102"/>
    </row>
    <row r="200" spans="1:4" x14ac:dyDescent="0.35">
      <c r="A200" s="102"/>
      <c r="B200" s="102"/>
      <c r="C200" s="102"/>
      <c r="D200" s="102"/>
    </row>
    <row r="201" spans="1:4" x14ac:dyDescent="0.35">
      <c r="A201" s="102"/>
      <c r="B201" s="102"/>
      <c r="C201" s="102"/>
      <c r="D201" s="102"/>
    </row>
    <row r="202" spans="1:4" x14ac:dyDescent="0.35">
      <c r="A202" s="102"/>
      <c r="B202" s="102"/>
      <c r="C202" s="102"/>
      <c r="D202" s="102"/>
    </row>
    <row r="203" spans="1:4" x14ac:dyDescent="0.35">
      <c r="A203" s="102"/>
      <c r="B203" s="102"/>
      <c r="C203" s="102"/>
      <c r="D203" s="102"/>
    </row>
    <row r="204" spans="1:4" x14ac:dyDescent="0.35">
      <c r="A204" s="102"/>
      <c r="B204" s="102"/>
      <c r="C204" s="102"/>
      <c r="D204" s="102"/>
    </row>
    <row r="205" spans="1:4" x14ac:dyDescent="0.35">
      <c r="A205" s="102"/>
      <c r="B205" s="102"/>
      <c r="C205" s="102"/>
      <c r="D205" s="102"/>
    </row>
    <row r="206" spans="1:4" x14ac:dyDescent="0.35">
      <c r="A206" s="102"/>
      <c r="B206" s="102"/>
      <c r="C206" s="102"/>
      <c r="D206" s="102"/>
    </row>
    <row r="207" spans="1:4" x14ac:dyDescent="0.35">
      <c r="A207" s="102"/>
      <c r="B207" s="102"/>
      <c r="C207" s="102"/>
      <c r="D207" s="102"/>
    </row>
    <row r="208" spans="1:4" x14ac:dyDescent="0.35">
      <c r="A208" s="102"/>
      <c r="B208" s="102"/>
      <c r="C208" s="102"/>
      <c r="D208" s="102"/>
    </row>
    <row r="209" spans="1:4" x14ac:dyDescent="0.35">
      <c r="A209" s="102"/>
      <c r="B209" s="102"/>
      <c r="C209" s="102"/>
      <c r="D209" s="102"/>
    </row>
    <row r="210" spans="1:4" x14ac:dyDescent="0.35">
      <c r="A210" s="102"/>
      <c r="B210" s="102"/>
      <c r="C210" s="102"/>
      <c r="D210" s="102"/>
    </row>
  </sheetData>
  <mergeCells count="13">
    <mergeCell ref="A80:H80"/>
    <mergeCell ref="A40:D40"/>
    <mergeCell ref="A52:D52"/>
    <mergeCell ref="A64:D64"/>
    <mergeCell ref="A76:H76"/>
    <mergeCell ref="A77:H77"/>
    <mergeCell ref="A79:H79"/>
    <mergeCell ref="A28:D28"/>
    <mergeCell ref="A2:H2"/>
    <mergeCell ref="A5:D5"/>
    <mergeCell ref="A14:H14"/>
    <mergeCell ref="A16:D16"/>
    <mergeCell ref="A25:H25"/>
  </mergeCells>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11" ma:contentTypeDescription="Create a new document." ma:contentTypeScope="" ma:versionID="52d0bdf2c8a3912f6fd1ad2016786f4d">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b3269c1639f8899e9a032399b97962e8"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EF2A48-5B03-4C1F-A9CC-64566AC26633}">
  <ds:schemaRefs>
    <ds:schemaRef ds:uri="http://schemas.microsoft.com/sharepoint/v3/contenttype/forms"/>
  </ds:schemaRefs>
</ds:datastoreItem>
</file>

<file path=customXml/itemProps2.xml><?xml version="1.0" encoding="utf-8"?>
<ds:datastoreItem xmlns:ds="http://schemas.openxmlformats.org/officeDocument/2006/customXml" ds:itemID="{25A08AC0-783C-4C1B-927A-AB27E36B29B1}">
  <ds:schemaRefs>
    <ds:schemaRef ds:uri="http://purl.org/dc/dcmitype/"/>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http://purl.org/dc/elements/1.1/"/>
    <ds:schemaRef ds:uri="9225b539-7b15-42b2-871d-c20cb6e17ae7"/>
    <ds:schemaRef ds:uri="51f64f43-848e-4f71-a29c-5b275075194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B2B925D4-2172-4C0C-937A-398D1A5D17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Header</vt:lpstr>
      <vt:lpstr>ATD FY23 YTD</vt:lpstr>
      <vt:lpstr>Detention FY23</vt:lpstr>
      <vt:lpstr> ICLOS and Detainees</vt:lpstr>
      <vt:lpstr>Monthly Bond Statistics</vt:lpstr>
      <vt:lpstr>Semiannual</vt:lpstr>
      <vt:lpstr>Facilities FY23</vt:lpstr>
      <vt:lpstr>Trans. Detainee Pop. FY23</vt:lpstr>
      <vt:lpstr>Vulnerable &amp; Special Population</vt:lpstr>
      <vt:lpstr>Footnotes</vt:lpstr>
      <vt:lpstr>'Detention FY23'!Print_Area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LESA, STU</cp:lastModifiedBy>
  <cp:lastPrinted>2020-02-10T19:14:43Z</cp:lastPrinted>
  <dcterms:created xsi:type="dcterms:W3CDTF">2020-01-31T18:40:16Z</dcterms:created>
  <dcterms:modified xsi:type="dcterms:W3CDTF">2023-08-03T13:12:06Z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