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360" windowHeight="15520" tabRatio="500" activeTab="2"/>
  </bookViews>
  <sheets>
    <sheet name="gdp" sheetId="1" r:id="rId1"/>
    <sheet name="pop" sheetId="2" r:id="rId2"/>
    <sheet name="agg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6" i="3" l="1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D56" i="3"/>
  <c r="F56" i="3"/>
  <c r="K56" i="3"/>
  <c r="D55" i="3"/>
  <c r="F55" i="3"/>
  <c r="K55" i="3"/>
  <c r="D54" i="3"/>
  <c r="F54" i="3"/>
  <c r="K54" i="3"/>
  <c r="D53" i="3"/>
  <c r="F53" i="3"/>
  <c r="K53" i="3"/>
  <c r="D52" i="3"/>
  <c r="F52" i="3"/>
  <c r="K52" i="3"/>
  <c r="D51" i="3"/>
  <c r="F51" i="3"/>
  <c r="K51" i="3"/>
  <c r="D50" i="3"/>
  <c r="F50" i="3"/>
  <c r="K50" i="3"/>
  <c r="D49" i="3"/>
  <c r="F49" i="3"/>
  <c r="K49" i="3"/>
  <c r="D48" i="3"/>
  <c r="F48" i="3"/>
  <c r="K48" i="3"/>
  <c r="D47" i="3"/>
  <c r="F47" i="3"/>
  <c r="K47" i="3"/>
  <c r="D46" i="3"/>
  <c r="F46" i="3"/>
  <c r="K46" i="3"/>
  <c r="D45" i="3"/>
  <c r="F45" i="3"/>
  <c r="K45" i="3"/>
  <c r="D44" i="3"/>
  <c r="F44" i="3"/>
  <c r="K44" i="3"/>
  <c r="D43" i="3"/>
  <c r="F43" i="3"/>
  <c r="K43" i="3"/>
  <c r="D42" i="3"/>
  <c r="F42" i="3"/>
  <c r="K42" i="3"/>
  <c r="D41" i="3"/>
  <c r="F41" i="3"/>
  <c r="K41" i="3"/>
  <c r="D40" i="3"/>
  <c r="F40" i="3"/>
  <c r="K40" i="3"/>
  <c r="D39" i="3"/>
  <c r="F39" i="3"/>
  <c r="K39" i="3"/>
  <c r="D38" i="3"/>
  <c r="F38" i="3"/>
  <c r="K38" i="3"/>
  <c r="D37" i="3"/>
  <c r="F37" i="3"/>
  <c r="K37" i="3"/>
  <c r="D36" i="3"/>
  <c r="F36" i="3"/>
  <c r="K36" i="3"/>
  <c r="D35" i="3"/>
  <c r="F35" i="3"/>
  <c r="K35" i="3"/>
  <c r="D34" i="3"/>
  <c r="F34" i="3"/>
  <c r="K34" i="3"/>
  <c r="D33" i="3"/>
  <c r="F33" i="3"/>
  <c r="K33" i="3"/>
  <c r="D32" i="3"/>
  <c r="F32" i="3"/>
  <c r="K32" i="3"/>
  <c r="D31" i="3"/>
  <c r="F31" i="3"/>
  <c r="K31" i="3"/>
  <c r="D30" i="3"/>
  <c r="F30" i="3"/>
  <c r="K30" i="3"/>
  <c r="D29" i="3"/>
  <c r="F29" i="3"/>
  <c r="K29" i="3"/>
  <c r="D28" i="3"/>
  <c r="F28" i="3"/>
  <c r="K28" i="3"/>
  <c r="D27" i="3"/>
  <c r="F27" i="3"/>
  <c r="K27" i="3"/>
  <c r="D26" i="3"/>
  <c r="F26" i="3"/>
  <c r="K26" i="3"/>
  <c r="D25" i="3"/>
  <c r="F25" i="3"/>
  <c r="K25" i="3"/>
  <c r="D24" i="3"/>
  <c r="F24" i="3"/>
  <c r="K24" i="3"/>
  <c r="D23" i="3"/>
  <c r="F23" i="3"/>
  <c r="K23" i="3"/>
  <c r="D22" i="3"/>
  <c r="F22" i="3"/>
  <c r="K22" i="3"/>
  <c r="D21" i="3"/>
  <c r="F21" i="3"/>
  <c r="K21" i="3"/>
  <c r="D20" i="3"/>
  <c r="F20" i="3"/>
  <c r="K20" i="3"/>
  <c r="D19" i="3"/>
  <c r="F19" i="3"/>
  <c r="K19" i="3"/>
  <c r="D18" i="3"/>
  <c r="F18" i="3"/>
  <c r="K18" i="3"/>
  <c r="D17" i="3"/>
  <c r="F17" i="3"/>
  <c r="K17" i="3"/>
  <c r="D16" i="3"/>
  <c r="F16" i="3"/>
  <c r="K16" i="3"/>
  <c r="D15" i="3"/>
  <c r="F15" i="3"/>
  <c r="K15" i="3"/>
  <c r="D14" i="3"/>
  <c r="F14" i="3"/>
  <c r="K14" i="3"/>
  <c r="D13" i="3"/>
  <c r="F13" i="3"/>
  <c r="K13" i="3"/>
  <c r="D12" i="3"/>
  <c r="F12" i="3"/>
  <c r="K12" i="3"/>
  <c r="D11" i="3"/>
  <c r="F11" i="3"/>
  <c r="K11" i="3"/>
  <c r="D10" i="3"/>
  <c r="F10" i="3"/>
  <c r="K10" i="3"/>
  <c r="D9" i="3"/>
  <c r="F9" i="3"/>
  <c r="K9" i="3"/>
  <c r="D8" i="3"/>
  <c r="F8" i="3"/>
  <c r="K8" i="3"/>
  <c r="D7" i="3"/>
  <c r="F7" i="3"/>
  <c r="K7" i="3"/>
  <c r="D6" i="3"/>
  <c r="F6" i="3"/>
  <c r="K6" i="3"/>
  <c r="D5" i="3"/>
  <c r="F5" i="3"/>
  <c r="K5" i="3"/>
  <c r="E56" i="3"/>
  <c r="J56" i="3"/>
  <c r="E55" i="3"/>
  <c r="J55" i="3"/>
  <c r="E54" i="3"/>
  <c r="J54" i="3"/>
  <c r="E53" i="3"/>
  <c r="J53" i="3"/>
  <c r="E52" i="3"/>
  <c r="J52" i="3"/>
  <c r="E51" i="3"/>
  <c r="J51" i="3"/>
  <c r="E50" i="3"/>
  <c r="J50" i="3"/>
  <c r="E49" i="3"/>
  <c r="J49" i="3"/>
  <c r="E48" i="3"/>
  <c r="J48" i="3"/>
  <c r="E47" i="3"/>
  <c r="J47" i="3"/>
  <c r="E46" i="3"/>
  <c r="J46" i="3"/>
  <c r="E45" i="3"/>
  <c r="J45" i="3"/>
  <c r="E44" i="3"/>
  <c r="J44" i="3"/>
  <c r="E43" i="3"/>
  <c r="J43" i="3"/>
  <c r="E42" i="3"/>
  <c r="J42" i="3"/>
  <c r="E41" i="3"/>
  <c r="J41" i="3"/>
  <c r="E40" i="3"/>
  <c r="J40" i="3"/>
  <c r="E39" i="3"/>
  <c r="J39" i="3"/>
  <c r="E38" i="3"/>
  <c r="J38" i="3"/>
  <c r="E37" i="3"/>
  <c r="J37" i="3"/>
  <c r="E36" i="3"/>
  <c r="J36" i="3"/>
  <c r="E35" i="3"/>
  <c r="J35" i="3"/>
  <c r="E34" i="3"/>
  <c r="J34" i="3"/>
  <c r="E33" i="3"/>
  <c r="J33" i="3"/>
  <c r="E32" i="3"/>
  <c r="J32" i="3"/>
  <c r="E31" i="3"/>
  <c r="J31" i="3"/>
  <c r="E30" i="3"/>
  <c r="J30" i="3"/>
  <c r="E29" i="3"/>
  <c r="J29" i="3"/>
  <c r="E28" i="3"/>
  <c r="J28" i="3"/>
  <c r="E27" i="3"/>
  <c r="J27" i="3"/>
  <c r="E26" i="3"/>
  <c r="J26" i="3"/>
  <c r="E25" i="3"/>
  <c r="J25" i="3"/>
  <c r="E24" i="3"/>
  <c r="J24" i="3"/>
  <c r="E23" i="3"/>
  <c r="J23" i="3"/>
  <c r="E22" i="3"/>
  <c r="J22" i="3"/>
  <c r="E21" i="3"/>
  <c r="J21" i="3"/>
  <c r="E20" i="3"/>
  <c r="J20" i="3"/>
  <c r="E19" i="3"/>
  <c r="J19" i="3"/>
  <c r="E18" i="3"/>
  <c r="J18" i="3"/>
  <c r="E17" i="3"/>
  <c r="J17" i="3"/>
  <c r="E16" i="3"/>
  <c r="J16" i="3"/>
  <c r="E15" i="3"/>
  <c r="J15" i="3"/>
  <c r="E14" i="3"/>
  <c r="J14" i="3"/>
  <c r="E13" i="3"/>
  <c r="J13" i="3"/>
  <c r="E12" i="3"/>
  <c r="J12" i="3"/>
  <c r="E11" i="3"/>
  <c r="J11" i="3"/>
  <c r="E10" i="3"/>
  <c r="J10" i="3"/>
  <c r="E9" i="3"/>
  <c r="J9" i="3"/>
  <c r="E8" i="3"/>
  <c r="J8" i="3"/>
  <c r="E7" i="3"/>
  <c r="J7" i="3"/>
  <c r="E6" i="3"/>
  <c r="J6" i="3"/>
  <c r="E5" i="3"/>
  <c r="J5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</calcChain>
</file>

<file path=xl/sharedStrings.xml><?xml version="1.0" encoding="utf-8"?>
<sst xmlns="http://schemas.openxmlformats.org/spreadsheetml/2006/main" count="197" uniqueCount="75">
  <si>
    <t>Rank</t>
  </si>
  <si>
    <t>Country</t>
  </si>
  <si>
    <t xml:space="preserve"> Nigeria</t>
  </si>
  <si>
    <t xml:space="preserve"> South Africa</t>
  </si>
  <si>
    <t xml:space="preserve"> Egypt</t>
  </si>
  <si>
    <t xml:space="preserve"> Algeria</t>
  </si>
  <si>
    <t xml:space="preserve"> Angola</t>
  </si>
  <si>
    <t xml:space="preserve"> Morocco</t>
  </si>
  <si>
    <t xml:space="preserve"> Sudan</t>
  </si>
  <si>
    <t xml:space="preserve"> Kenya</t>
  </si>
  <si>
    <t xml:space="preserve"> Ethiopia</t>
  </si>
  <si>
    <t xml:space="preserve"> Libya</t>
  </si>
  <si>
    <t xml:space="preserve"> Tunisia</t>
  </si>
  <si>
    <t xml:space="preserve"> Tanzania</t>
  </si>
  <si>
    <t xml:space="preserve"> Ghana</t>
  </si>
  <si>
    <t xml:space="preserve"> Ivory Coast</t>
  </si>
  <si>
    <t xml:space="preserve"> Cameroon</t>
  </si>
  <si>
    <t xml:space="preserve"> Uganda</t>
  </si>
  <si>
    <t xml:space="preserve"> Zambia</t>
  </si>
  <si>
    <t xml:space="preserve"> Gabon</t>
  </si>
  <si>
    <t xml:space="preserve"> Mozambique</t>
  </si>
  <si>
    <t xml:space="preserve"> Botswana</t>
  </si>
  <si>
    <t xml:space="preserve"> Senegal</t>
  </si>
  <si>
    <t xml:space="preserve"> Chad</t>
  </si>
  <si>
    <t xml:space="preserve"> Equatorial Guinea</t>
  </si>
  <si>
    <t xml:space="preserve"> Zimbabwe</t>
  </si>
  <si>
    <t xml:space="preserve"> Burkina Faso</t>
  </si>
  <si>
    <t xml:space="preserve"> Mauritius</t>
  </si>
  <si>
    <t xml:space="preserve"> Mali</t>
  </si>
  <si>
    <t xml:space="preserve"> Namibia</t>
  </si>
  <si>
    <t xml:space="preserve"> South Sudan</t>
  </si>
  <si>
    <t xml:space="preserve"> Madagascar</t>
  </si>
  <si>
    <t xml:space="preserve"> Benin</t>
  </si>
  <si>
    <t xml:space="preserve"> Niger</t>
  </si>
  <si>
    <t xml:space="preserve"> Rwanda</t>
  </si>
  <si>
    <t xml:space="preserve"> Guinea</t>
  </si>
  <si>
    <t xml:space="preserve"> Sierra Leone</t>
  </si>
  <si>
    <t xml:space="preserve"> Togo</t>
  </si>
  <si>
    <t xml:space="preserve"> Malawi</t>
  </si>
  <si>
    <t xml:space="preserve"> Mauritania</t>
  </si>
  <si>
    <t xml:space="preserve"> Eritrea</t>
  </si>
  <si>
    <t xml:space="preserve"> Swaziland</t>
  </si>
  <si>
    <t xml:space="preserve"> Burundi</t>
  </si>
  <si>
    <t xml:space="preserve"> Lesotho</t>
  </si>
  <si>
    <t xml:space="preserve"> Liberia</t>
  </si>
  <si>
    <t xml:space="preserve"> Cape Verde</t>
  </si>
  <si>
    <t xml:space="preserve"> Central African Republic</t>
  </si>
  <si>
    <t xml:space="preserve"> Djibouti</t>
  </si>
  <si>
    <t xml:space="preserve"> Seychelles</t>
  </si>
  <si>
    <t xml:space="preserve"> Guinea-Bissau</t>
  </si>
  <si>
    <t xml:space="preserve"> Comoros</t>
  </si>
  <si>
    <t xml:space="preserve"> S‹o TomŽ and Pr’ncipe</t>
  </si>
  <si>
    <t xml:space="preserve"> Somalia</t>
  </si>
  <si>
    <t>GDP ($bn)</t>
  </si>
  <si>
    <t>Source: IMF</t>
  </si>
  <si>
    <t xml:space="preserve"> Democratic Republic of the Congo</t>
  </si>
  <si>
    <t xml:space="preserve"> Republic of the Congo</t>
  </si>
  <si>
    <t xml:space="preserve"> Gambia</t>
  </si>
  <si>
    <t xml:space="preserve"> RŽunion (France)</t>
  </si>
  <si>
    <t xml:space="preserve"> Mayotte (France)</t>
  </si>
  <si>
    <t xml:space="preserve"> Saint Helena, Ascension and Tristan da Cunha (UK)</t>
  </si>
  <si>
    <t>Source: Wikipedia, various (https://en.wikipedia.org/wiki/List_of_African_countries_by_population)</t>
  </si>
  <si>
    <t xml:space="preserve"> Western Sahara</t>
  </si>
  <si>
    <t>Pop</t>
  </si>
  <si>
    <t>Excludes Somalia, Western Sahara</t>
  </si>
  <si>
    <t>Name</t>
  </si>
  <si>
    <t>C.A.R.</t>
  </si>
  <si>
    <t>Congo</t>
  </si>
  <si>
    <t>DR Congo</t>
  </si>
  <si>
    <t>name</t>
  </si>
  <si>
    <t>x</t>
  </si>
  <si>
    <t>y</t>
  </si>
  <si>
    <t>GDP ($)</t>
  </si>
  <si>
    <t>Display</t>
  </si>
  <si>
    <t>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</si>
</sst>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164" fontId="0" fillId="0" borderId="0" xfId="7" applyNumberFormat="1" applyFont="1"/>
    <xf numFmtId="165" fontId="0" fillId="0" borderId="0" xfId="7" applyNumberFormat="1" applyFont="1"/>
    <xf numFmtId="0" fontId="4" fillId="0" borderId="0" xfId="0" applyFont="1"/>
    <xf numFmtId="165" fontId="4" fillId="0" borderId="0" xfId="7" applyNumberFormat="1" applyFont="1"/>
    <xf numFmtId="0" fontId="0" fillId="0" borderId="0" xfId="7" applyNumberFormat="1" applyFont="1"/>
  </cellXfs>
  <cellStyles count="52">
    <cellStyle name="Comma" xfId="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opLeftCell="A20" workbookViewId="0">
      <selection activeCell="B55" sqref="B55"/>
    </sheetView>
  </sheetViews>
  <sheetFormatPr baseColWidth="10" defaultRowHeight="15" x14ac:dyDescent="0"/>
  <cols>
    <col min="2" max="2" width="29.33203125" bestFit="1" customWidth="1"/>
  </cols>
  <sheetData>
    <row r="1" spans="1:3">
      <c r="A1" t="s">
        <v>54</v>
      </c>
    </row>
    <row r="3" spans="1:3">
      <c r="A3" t="s">
        <v>0</v>
      </c>
      <c r="B3" t="s">
        <v>1</v>
      </c>
      <c r="C3" t="s">
        <v>53</v>
      </c>
    </row>
    <row r="4" spans="1:3">
      <c r="A4">
        <v>1</v>
      </c>
      <c r="B4" t="s">
        <v>2</v>
      </c>
      <c r="C4">
        <v>657.21799999999996</v>
      </c>
    </row>
    <row r="5" spans="1:3">
      <c r="A5">
        <v>2</v>
      </c>
      <c r="B5" t="s">
        <v>3</v>
      </c>
      <c r="C5">
        <v>352.52800000000002</v>
      </c>
    </row>
    <row r="6" spans="1:3">
      <c r="A6">
        <v>3</v>
      </c>
      <c r="B6" t="s">
        <v>4</v>
      </c>
      <c r="C6">
        <v>324.267</v>
      </c>
    </row>
    <row r="7" spans="1:3">
      <c r="A7">
        <v>4</v>
      </c>
      <c r="B7" t="s">
        <v>5</v>
      </c>
      <c r="C7">
        <v>227.80199999999999</v>
      </c>
    </row>
    <row r="8" spans="1:3">
      <c r="A8">
        <v>5</v>
      </c>
      <c r="B8" t="s">
        <v>6</v>
      </c>
      <c r="C8">
        <v>131.40700000000001</v>
      </c>
    </row>
    <row r="9" spans="1:3">
      <c r="A9">
        <v>6</v>
      </c>
      <c r="B9" t="s">
        <v>7</v>
      </c>
      <c r="C9">
        <v>112.55200000000001</v>
      </c>
    </row>
    <row r="10" spans="1:3">
      <c r="A10">
        <v>7</v>
      </c>
      <c r="B10" t="s">
        <v>8</v>
      </c>
      <c r="C10">
        <v>70.03</v>
      </c>
    </row>
    <row r="11" spans="1:3">
      <c r="A11">
        <v>8</v>
      </c>
      <c r="B11" t="s">
        <v>9</v>
      </c>
      <c r="C11">
        <v>62.722000000000001</v>
      </c>
    </row>
    <row r="12" spans="1:3">
      <c r="A12">
        <v>9</v>
      </c>
      <c r="B12" t="s">
        <v>10</v>
      </c>
      <c r="C12">
        <v>49.856999999999999</v>
      </c>
    </row>
    <row r="13" spans="1:3">
      <c r="A13">
        <v>10</v>
      </c>
      <c r="B13" t="s">
        <v>11</v>
      </c>
      <c r="C13">
        <v>49.341000000000001</v>
      </c>
    </row>
    <row r="14" spans="1:3">
      <c r="A14">
        <v>11</v>
      </c>
      <c r="B14" t="s">
        <v>12</v>
      </c>
      <c r="C14">
        <v>49.122</v>
      </c>
    </row>
    <row r="15" spans="1:3">
      <c r="A15">
        <v>12</v>
      </c>
      <c r="B15" t="s">
        <v>13</v>
      </c>
      <c r="C15">
        <v>36.619999999999997</v>
      </c>
    </row>
    <row r="16" spans="1:3">
      <c r="A16">
        <v>13</v>
      </c>
      <c r="B16" t="s">
        <v>14</v>
      </c>
      <c r="C16">
        <v>35.475000000000001</v>
      </c>
    </row>
    <row r="17" spans="1:3">
      <c r="A17">
        <v>14</v>
      </c>
      <c r="B17" t="s">
        <v>15</v>
      </c>
      <c r="C17">
        <v>33.963000000000001</v>
      </c>
    </row>
    <row r="18" spans="1:3">
      <c r="A18">
        <v>15</v>
      </c>
      <c r="B18" t="s">
        <v>55</v>
      </c>
      <c r="C18">
        <v>32.664999999999999</v>
      </c>
    </row>
    <row r="19" spans="1:3">
      <c r="A19">
        <v>16</v>
      </c>
      <c r="B19" t="s">
        <v>16</v>
      </c>
      <c r="C19">
        <v>32.162999999999997</v>
      </c>
    </row>
    <row r="20" spans="1:3">
      <c r="A20">
        <v>17</v>
      </c>
      <c r="B20" t="s">
        <v>17</v>
      </c>
      <c r="C20">
        <v>26.085999999999999</v>
      </c>
    </row>
    <row r="21" spans="1:3">
      <c r="A21">
        <v>18</v>
      </c>
      <c r="B21" t="s">
        <v>18</v>
      </c>
      <c r="C21">
        <v>25.611000000000001</v>
      </c>
    </row>
    <row r="22" spans="1:3">
      <c r="A22">
        <v>19</v>
      </c>
      <c r="B22" t="s">
        <v>19</v>
      </c>
      <c r="C22">
        <v>20.675000000000001</v>
      </c>
    </row>
    <row r="23" spans="1:3">
      <c r="A23">
        <v>20</v>
      </c>
      <c r="B23" t="s">
        <v>20</v>
      </c>
      <c r="C23">
        <v>16.59</v>
      </c>
    </row>
    <row r="24" spans="1:3">
      <c r="A24">
        <v>21</v>
      </c>
      <c r="B24" t="s">
        <v>21</v>
      </c>
      <c r="C24">
        <v>16.303999999999998</v>
      </c>
    </row>
    <row r="25" spans="1:3">
      <c r="A25">
        <v>22</v>
      </c>
      <c r="B25" t="s">
        <v>22</v>
      </c>
      <c r="C25">
        <v>15.881</v>
      </c>
    </row>
    <row r="26" spans="1:3">
      <c r="A26">
        <v>23</v>
      </c>
      <c r="B26" t="s">
        <v>23</v>
      </c>
      <c r="C26">
        <v>15.840999999999999</v>
      </c>
    </row>
    <row r="27" spans="1:3">
      <c r="A27">
        <v>24</v>
      </c>
      <c r="B27" t="s">
        <v>24</v>
      </c>
      <c r="C27">
        <v>15.396000000000001</v>
      </c>
    </row>
    <row r="28" spans="1:3">
      <c r="A28">
        <v>25</v>
      </c>
      <c r="B28" t="s">
        <v>56</v>
      </c>
      <c r="C28">
        <v>14.114000000000001</v>
      </c>
    </row>
    <row r="29" spans="1:3">
      <c r="A29">
        <v>26</v>
      </c>
      <c r="B29" t="s">
        <v>25</v>
      </c>
      <c r="C29">
        <v>13.739000000000001</v>
      </c>
    </row>
    <row r="30" spans="1:3">
      <c r="A30">
        <v>27</v>
      </c>
      <c r="B30" t="s">
        <v>26</v>
      </c>
      <c r="C30">
        <v>13.382</v>
      </c>
    </row>
    <row r="31" spans="1:3">
      <c r="A31">
        <v>28</v>
      </c>
      <c r="B31" t="s">
        <v>27</v>
      </c>
      <c r="C31">
        <v>12.72</v>
      </c>
    </row>
    <row r="32" spans="1:3">
      <c r="A32">
        <v>29</v>
      </c>
      <c r="B32" t="s">
        <v>28</v>
      </c>
      <c r="C32">
        <v>12.042999999999999</v>
      </c>
    </row>
    <row r="33" spans="1:3">
      <c r="A33">
        <v>30</v>
      </c>
      <c r="B33" t="s">
        <v>29</v>
      </c>
      <c r="C33">
        <v>11.981999999999999</v>
      </c>
    </row>
    <row r="34" spans="1:3">
      <c r="A34">
        <v>31</v>
      </c>
      <c r="B34" t="s">
        <v>30</v>
      </c>
      <c r="C34">
        <v>11.893000000000001</v>
      </c>
    </row>
    <row r="35" spans="1:3">
      <c r="A35">
        <v>32</v>
      </c>
      <c r="B35" t="s">
        <v>31</v>
      </c>
      <c r="C35">
        <v>11.188000000000001</v>
      </c>
    </row>
    <row r="36" spans="1:3">
      <c r="A36">
        <v>33</v>
      </c>
      <c r="B36" t="s">
        <v>32</v>
      </c>
      <c r="C36">
        <v>9.2370000000000001</v>
      </c>
    </row>
    <row r="37" spans="1:3">
      <c r="A37">
        <v>34</v>
      </c>
      <c r="B37" t="s">
        <v>33</v>
      </c>
      <c r="C37">
        <v>8.2899999999999991</v>
      </c>
    </row>
    <row r="38" spans="1:3">
      <c r="A38">
        <v>35</v>
      </c>
      <c r="B38" t="s">
        <v>34</v>
      </c>
      <c r="C38">
        <v>8.0020000000000007</v>
      </c>
    </row>
    <row r="39" spans="1:3">
      <c r="A39">
        <v>36</v>
      </c>
      <c r="B39" t="s">
        <v>35</v>
      </c>
      <c r="C39">
        <v>6.77</v>
      </c>
    </row>
    <row r="40" spans="1:3">
      <c r="A40">
        <v>37</v>
      </c>
      <c r="B40" t="s">
        <v>36</v>
      </c>
      <c r="C40">
        <v>5.4109999999999996</v>
      </c>
    </row>
    <row r="41" spans="1:3">
      <c r="A41">
        <v>38</v>
      </c>
      <c r="B41" t="s">
        <v>37</v>
      </c>
      <c r="C41">
        <v>4.8380000000000001</v>
      </c>
    </row>
    <row r="42" spans="1:3">
      <c r="A42">
        <v>39</v>
      </c>
      <c r="B42" t="s">
        <v>38</v>
      </c>
      <c r="C42">
        <v>4.4080000000000004</v>
      </c>
    </row>
    <row r="43" spans="1:3">
      <c r="A43">
        <v>40</v>
      </c>
      <c r="B43" t="s">
        <v>39</v>
      </c>
      <c r="C43">
        <v>4.2859999999999996</v>
      </c>
    </row>
    <row r="44" spans="1:3">
      <c r="A44">
        <v>41</v>
      </c>
      <c r="B44" t="s">
        <v>40</v>
      </c>
      <c r="C44">
        <v>3.87</v>
      </c>
    </row>
    <row r="45" spans="1:3">
      <c r="A45">
        <v>42</v>
      </c>
      <c r="B45" t="s">
        <v>41</v>
      </c>
      <c r="C45">
        <v>3.8420000000000001</v>
      </c>
    </row>
    <row r="46" spans="1:3">
      <c r="A46">
        <v>43</v>
      </c>
      <c r="B46" t="s">
        <v>42</v>
      </c>
      <c r="C46">
        <v>3.0369999999999999</v>
      </c>
    </row>
    <row r="47" spans="1:3">
      <c r="A47">
        <v>44</v>
      </c>
      <c r="B47" t="s">
        <v>43</v>
      </c>
      <c r="C47">
        <v>2.4580000000000002</v>
      </c>
    </row>
    <row r="48" spans="1:3">
      <c r="A48">
        <v>45</v>
      </c>
      <c r="B48" t="s">
        <v>44</v>
      </c>
      <c r="C48">
        <v>2.073</v>
      </c>
    </row>
    <row r="49" spans="1:3">
      <c r="A49">
        <v>46</v>
      </c>
      <c r="B49" t="s">
        <v>45</v>
      </c>
      <c r="C49">
        <v>1.9750000000000001</v>
      </c>
    </row>
    <row r="50" spans="1:3">
      <c r="A50">
        <v>47</v>
      </c>
      <c r="B50" t="s">
        <v>46</v>
      </c>
      <c r="C50">
        <v>1.7310000000000001</v>
      </c>
    </row>
    <row r="51" spans="1:3">
      <c r="A51">
        <v>48</v>
      </c>
      <c r="B51" t="s">
        <v>47</v>
      </c>
      <c r="C51">
        <v>1.5820000000000001</v>
      </c>
    </row>
    <row r="52" spans="1:3">
      <c r="A52">
        <v>49</v>
      </c>
      <c r="B52" t="s">
        <v>48</v>
      </c>
      <c r="C52">
        <v>1.4730000000000001</v>
      </c>
    </row>
    <row r="53" spans="1:3">
      <c r="A53">
        <v>50</v>
      </c>
      <c r="B53" t="s">
        <v>49</v>
      </c>
      <c r="C53">
        <v>1.04</v>
      </c>
    </row>
    <row r="54" spans="1:3">
      <c r="A54">
        <v>51</v>
      </c>
      <c r="B54" t="s">
        <v>57</v>
      </c>
      <c r="C54">
        <v>0.91800000000000004</v>
      </c>
    </row>
    <row r="55" spans="1:3">
      <c r="A55">
        <v>52</v>
      </c>
      <c r="B55" t="s">
        <v>50</v>
      </c>
      <c r="C55">
        <v>0.72199999999999998</v>
      </c>
    </row>
    <row r="56" spans="1:3">
      <c r="A56">
        <v>53</v>
      </c>
      <c r="B56" t="s">
        <v>51</v>
      </c>
      <c r="C56">
        <v>0.36199999999999999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B40" sqref="B40"/>
    </sheetView>
  </sheetViews>
  <sheetFormatPr baseColWidth="10" defaultRowHeight="15" x14ac:dyDescent="0"/>
  <cols>
    <col min="2" max="2" width="42.6640625" bestFit="1" customWidth="1"/>
    <col min="3" max="3" width="11.33203125" bestFit="1" customWidth="1"/>
  </cols>
  <sheetData>
    <row r="1" spans="1:3">
      <c r="A1" t="s">
        <v>61</v>
      </c>
    </row>
    <row r="3" spans="1:3">
      <c r="A3">
        <v>1</v>
      </c>
      <c r="B3" t="s">
        <v>2</v>
      </c>
      <c r="C3" s="1">
        <v>184264000</v>
      </c>
    </row>
    <row r="4" spans="1:3">
      <c r="A4">
        <v>2</v>
      </c>
      <c r="B4" t="s">
        <v>10</v>
      </c>
      <c r="C4" s="1">
        <v>90076000</v>
      </c>
    </row>
    <row r="5" spans="1:3">
      <c r="A5">
        <v>3</v>
      </c>
      <c r="B5" t="s">
        <v>4</v>
      </c>
      <c r="C5" s="1">
        <v>88523000</v>
      </c>
    </row>
    <row r="6" spans="1:3">
      <c r="A6">
        <v>4</v>
      </c>
      <c r="B6" t="s">
        <v>55</v>
      </c>
      <c r="C6" s="1">
        <v>71246000</v>
      </c>
    </row>
    <row r="7" spans="1:3">
      <c r="A7">
        <v>5</v>
      </c>
      <c r="B7" t="s">
        <v>3</v>
      </c>
      <c r="C7" s="1">
        <v>54844000</v>
      </c>
    </row>
    <row r="8" spans="1:3">
      <c r="A8">
        <v>6</v>
      </c>
      <c r="B8" t="s">
        <v>13</v>
      </c>
      <c r="C8" s="1">
        <v>48829000</v>
      </c>
    </row>
    <row r="9" spans="1:3">
      <c r="A9">
        <v>7</v>
      </c>
      <c r="B9" t="s">
        <v>9</v>
      </c>
      <c r="C9" s="1">
        <v>44090000</v>
      </c>
    </row>
    <row r="10" spans="1:3">
      <c r="A10">
        <v>8</v>
      </c>
      <c r="B10" t="s">
        <v>5</v>
      </c>
      <c r="C10" s="1">
        <v>39903000</v>
      </c>
    </row>
    <row r="11" spans="1:3">
      <c r="A11">
        <v>9</v>
      </c>
      <c r="B11" t="s">
        <v>8</v>
      </c>
      <c r="C11" s="1">
        <v>38435000</v>
      </c>
    </row>
    <row r="12" spans="1:3">
      <c r="A12">
        <v>10</v>
      </c>
      <c r="B12" t="s">
        <v>17</v>
      </c>
      <c r="C12" s="1">
        <v>35760000</v>
      </c>
    </row>
    <row r="13" spans="1:3">
      <c r="A13">
        <v>11</v>
      </c>
      <c r="B13" t="s">
        <v>7</v>
      </c>
      <c r="C13" s="1">
        <v>33680000</v>
      </c>
    </row>
    <row r="14" spans="1:3">
      <c r="A14">
        <v>12</v>
      </c>
      <c r="B14" t="s">
        <v>14</v>
      </c>
      <c r="C14" s="1">
        <v>27714000</v>
      </c>
    </row>
    <row r="15" spans="1:3">
      <c r="A15">
        <v>13</v>
      </c>
      <c r="B15" t="s">
        <v>20</v>
      </c>
      <c r="C15" s="1">
        <v>25728000</v>
      </c>
    </row>
    <row r="16" spans="1:3">
      <c r="A16">
        <v>14</v>
      </c>
      <c r="B16" t="s">
        <v>6</v>
      </c>
      <c r="C16" s="1">
        <v>25326000</v>
      </c>
    </row>
    <row r="17" spans="1:3">
      <c r="A17">
        <v>15</v>
      </c>
      <c r="B17" t="s">
        <v>15</v>
      </c>
      <c r="C17" s="1">
        <v>23326000</v>
      </c>
    </row>
    <row r="18" spans="1:3">
      <c r="A18">
        <v>16</v>
      </c>
      <c r="B18" t="s">
        <v>31</v>
      </c>
      <c r="C18" s="1">
        <v>23053000</v>
      </c>
    </row>
    <row r="19" spans="1:3">
      <c r="A19">
        <v>17</v>
      </c>
      <c r="B19" t="s">
        <v>16</v>
      </c>
      <c r="C19" s="1">
        <v>21918000</v>
      </c>
    </row>
    <row r="20" spans="1:3">
      <c r="A20">
        <v>18</v>
      </c>
      <c r="B20" t="s">
        <v>33</v>
      </c>
      <c r="C20" s="1">
        <v>18880000</v>
      </c>
    </row>
    <row r="21" spans="1:3">
      <c r="A21">
        <v>19</v>
      </c>
      <c r="B21" t="s">
        <v>26</v>
      </c>
      <c r="C21" s="1">
        <v>18450000</v>
      </c>
    </row>
    <row r="22" spans="1:3">
      <c r="A22">
        <v>20</v>
      </c>
      <c r="B22" t="s">
        <v>28</v>
      </c>
      <c r="C22" s="1">
        <v>17796000</v>
      </c>
    </row>
    <row r="23" spans="1:3">
      <c r="A23">
        <v>21</v>
      </c>
      <c r="B23" t="s">
        <v>38</v>
      </c>
      <c r="C23" s="1">
        <v>16307000</v>
      </c>
    </row>
    <row r="24" spans="1:3">
      <c r="A24">
        <v>22</v>
      </c>
      <c r="B24" t="s">
        <v>18</v>
      </c>
      <c r="C24" s="1">
        <v>15474000</v>
      </c>
    </row>
    <row r="25" spans="1:3">
      <c r="A25">
        <v>23</v>
      </c>
      <c r="B25" t="s">
        <v>22</v>
      </c>
      <c r="C25" s="1">
        <v>14150000</v>
      </c>
    </row>
    <row r="26" spans="1:3">
      <c r="A26">
        <v>24</v>
      </c>
      <c r="B26" t="s">
        <v>23</v>
      </c>
      <c r="C26" s="1">
        <v>13675000</v>
      </c>
    </row>
    <row r="27" spans="1:3">
      <c r="A27">
        <v>25</v>
      </c>
      <c r="B27" t="s">
        <v>25</v>
      </c>
      <c r="C27" s="1">
        <v>13503000</v>
      </c>
    </row>
    <row r="28" spans="1:3">
      <c r="A28">
        <v>26</v>
      </c>
      <c r="B28" t="s">
        <v>30</v>
      </c>
      <c r="C28" s="1">
        <v>12519000</v>
      </c>
    </row>
    <row r="29" spans="1:3">
      <c r="A29">
        <v>27</v>
      </c>
      <c r="B29" t="s">
        <v>34</v>
      </c>
      <c r="C29" s="1">
        <v>11324000</v>
      </c>
    </row>
    <row r="30" spans="1:3">
      <c r="A30">
        <v>28</v>
      </c>
      <c r="B30" t="s">
        <v>12</v>
      </c>
      <c r="C30" s="1">
        <v>11118000</v>
      </c>
    </row>
    <row r="31" spans="1:3">
      <c r="A31">
        <v>29</v>
      </c>
      <c r="B31" t="s">
        <v>52</v>
      </c>
      <c r="C31" s="1">
        <v>10972000</v>
      </c>
    </row>
    <row r="32" spans="1:3">
      <c r="A32">
        <v>30</v>
      </c>
      <c r="B32" t="s">
        <v>35</v>
      </c>
      <c r="C32" s="1">
        <v>10935000</v>
      </c>
    </row>
    <row r="33" spans="1:3">
      <c r="A33">
        <v>31</v>
      </c>
      <c r="B33" t="s">
        <v>32</v>
      </c>
      <c r="C33" s="1">
        <v>10750000</v>
      </c>
    </row>
    <row r="34" spans="1:3">
      <c r="A34">
        <v>32</v>
      </c>
      <c r="B34" t="s">
        <v>42</v>
      </c>
      <c r="C34" s="1">
        <v>9824000</v>
      </c>
    </row>
    <row r="35" spans="1:3">
      <c r="A35">
        <v>33</v>
      </c>
      <c r="B35" t="s">
        <v>37</v>
      </c>
      <c r="C35" s="1">
        <v>7065000</v>
      </c>
    </row>
    <row r="36" spans="1:3">
      <c r="A36">
        <v>34</v>
      </c>
      <c r="B36" t="s">
        <v>40</v>
      </c>
      <c r="C36" s="1">
        <v>6895000</v>
      </c>
    </row>
    <row r="37" spans="1:3">
      <c r="A37">
        <v>35</v>
      </c>
      <c r="B37" t="s">
        <v>11</v>
      </c>
      <c r="C37" s="1">
        <v>6521000</v>
      </c>
    </row>
    <row r="38" spans="1:3">
      <c r="A38">
        <v>36</v>
      </c>
      <c r="B38" t="s">
        <v>36</v>
      </c>
      <c r="C38" s="1">
        <v>6513000</v>
      </c>
    </row>
    <row r="39" spans="1:3">
      <c r="A39">
        <v>37</v>
      </c>
      <c r="B39" t="s">
        <v>46</v>
      </c>
      <c r="C39" s="1">
        <v>5545000</v>
      </c>
    </row>
    <row r="40" spans="1:3">
      <c r="A40">
        <v>38</v>
      </c>
      <c r="B40" t="s">
        <v>56</v>
      </c>
      <c r="C40" s="1">
        <v>4706000</v>
      </c>
    </row>
    <row r="41" spans="1:3">
      <c r="A41">
        <v>39</v>
      </c>
      <c r="B41" t="s">
        <v>44</v>
      </c>
      <c r="C41" s="1">
        <v>4046000</v>
      </c>
    </row>
    <row r="42" spans="1:3">
      <c r="A42">
        <v>40</v>
      </c>
      <c r="B42" t="s">
        <v>39</v>
      </c>
      <c r="C42" s="1">
        <v>3632000</v>
      </c>
    </row>
    <row r="43" spans="1:3">
      <c r="A43">
        <v>41</v>
      </c>
      <c r="B43" t="s">
        <v>19</v>
      </c>
      <c r="C43" s="1">
        <v>2382000</v>
      </c>
    </row>
    <row r="44" spans="1:3">
      <c r="A44">
        <v>42</v>
      </c>
      <c r="B44" t="s">
        <v>29</v>
      </c>
      <c r="C44" s="1">
        <v>2281000</v>
      </c>
    </row>
    <row r="45" spans="1:3">
      <c r="A45">
        <v>43</v>
      </c>
      <c r="B45" t="s">
        <v>21</v>
      </c>
      <c r="C45" s="1">
        <v>2176000</v>
      </c>
    </row>
    <row r="46" spans="1:3">
      <c r="A46">
        <v>44</v>
      </c>
      <c r="B46" t="s">
        <v>57</v>
      </c>
      <c r="C46" s="1">
        <v>2022000</v>
      </c>
    </row>
    <row r="47" spans="1:3">
      <c r="A47">
        <v>45</v>
      </c>
      <c r="B47" t="s">
        <v>24</v>
      </c>
      <c r="C47" s="1">
        <v>1996000</v>
      </c>
    </row>
    <row r="48" spans="1:3">
      <c r="A48">
        <v>46</v>
      </c>
      <c r="B48" t="s">
        <v>43</v>
      </c>
      <c r="C48" s="1">
        <v>1908000</v>
      </c>
    </row>
    <row r="49" spans="1:3">
      <c r="A49">
        <v>47</v>
      </c>
      <c r="B49" t="s">
        <v>49</v>
      </c>
      <c r="C49" s="1">
        <v>1788000</v>
      </c>
    </row>
    <row r="50" spans="1:3">
      <c r="A50">
        <v>48</v>
      </c>
      <c r="B50" t="s">
        <v>27</v>
      </c>
      <c r="C50" s="1">
        <v>1263000</v>
      </c>
    </row>
    <row r="51" spans="1:3">
      <c r="A51">
        <v>49</v>
      </c>
      <c r="B51" t="s">
        <v>41</v>
      </c>
      <c r="C51" s="1">
        <v>1119000</v>
      </c>
    </row>
    <row r="52" spans="1:3">
      <c r="A52">
        <v>50</v>
      </c>
      <c r="B52" t="s">
        <v>47</v>
      </c>
      <c r="C52" s="1">
        <v>961000</v>
      </c>
    </row>
    <row r="53" spans="1:3">
      <c r="A53">
        <v>51</v>
      </c>
      <c r="B53" t="s">
        <v>58</v>
      </c>
      <c r="C53" s="1">
        <v>853000</v>
      </c>
    </row>
    <row r="54" spans="1:3">
      <c r="A54">
        <v>52</v>
      </c>
      <c r="B54" t="s">
        <v>50</v>
      </c>
      <c r="C54" s="1">
        <v>783000</v>
      </c>
    </row>
    <row r="55" spans="1:3">
      <c r="A55">
        <v>53</v>
      </c>
      <c r="B55" t="s">
        <v>45</v>
      </c>
      <c r="C55" s="1">
        <v>525000</v>
      </c>
    </row>
    <row r="56" spans="1:3">
      <c r="A56">
        <v>54</v>
      </c>
      <c r="B56" t="s">
        <v>62</v>
      </c>
      <c r="C56" s="1">
        <v>509000</v>
      </c>
    </row>
    <row r="57" spans="1:3">
      <c r="A57">
        <v>55</v>
      </c>
      <c r="B57" t="s">
        <v>59</v>
      </c>
      <c r="C57" s="1">
        <v>229000</v>
      </c>
    </row>
    <row r="58" spans="1:3">
      <c r="A58">
        <v>56</v>
      </c>
      <c r="B58" t="s">
        <v>51</v>
      </c>
      <c r="C58" s="1">
        <v>194000</v>
      </c>
    </row>
    <row r="59" spans="1:3">
      <c r="A59">
        <v>57</v>
      </c>
      <c r="B59" t="s">
        <v>48</v>
      </c>
      <c r="C59" s="1">
        <v>97000</v>
      </c>
    </row>
    <row r="60" spans="1:3">
      <c r="A60">
        <v>58</v>
      </c>
      <c r="B60" t="s">
        <v>60</v>
      </c>
      <c r="C60" s="1">
        <v>4000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workbookViewId="0">
      <selection activeCell="L9" sqref="L9"/>
    </sheetView>
  </sheetViews>
  <sheetFormatPr baseColWidth="10" defaultRowHeight="15" x14ac:dyDescent="0"/>
  <cols>
    <col min="1" max="1" width="29.33203125" bestFit="1" customWidth="1"/>
    <col min="2" max="2" width="9.1640625" bestFit="1" customWidth="1"/>
    <col min="3" max="3" width="9.1640625" customWidth="1"/>
    <col min="5" max="5" width="15.1640625" style="3" bestFit="1" customWidth="1"/>
    <col min="6" max="6" width="18.6640625" style="3" bestFit="1" customWidth="1"/>
    <col min="10" max="10" width="15.1640625" bestFit="1" customWidth="1"/>
    <col min="11" max="11" width="16.1640625" bestFit="1" customWidth="1"/>
  </cols>
  <sheetData>
    <row r="1" spans="1:11">
      <c r="A1" t="s">
        <v>64</v>
      </c>
    </row>
    <row r="4" spans="1:11">
      <c r="A4" s="4" t="s">
        <v>1</v>
      </c>
      <c r="B4" s="4" t="s">
        <v>65</v>
      </c>
      <c r="C4" s="4" t="s">
        <v>73</v>
      </c>
      <c r="D4" s="4" t="s">
        <v>53</v>
      </c>
      <c r="E4" s="5" t="s">
        <v>63</v>
      </c>
      <c r="F4" s="5" t="s">
        <v>72</v>
      </c>
      <c r="H4" t="s">
        <v>69</v>
      </c>
      <c r="I4" t="s">
        <v>74</v>
      </c>
      <c r="J4" t="s">
        <v>70</v>
      </c>
      <c r="K4" t="s">
        <v>71</v>
      </c>
    </row>
    <row r="5" spans="1:11">
      <c r="A5" t="s">
        <v>5</v>
      </c>
      <c r="C5" t="s">
        <v>70</v>
      </c>
      <c r="D5" s="2">
        <f>VLOOKUP($A5,gdp!$B$4:$C$56,2,FALSE)</f>
        <v>227.80199999999999</v>
      </c>
      <c r="E5" s="3">
        <f>VLOOKUP(A5,pop!$B$3:$C$60,2,FALSE)</f>
        <v>39903000</v>
      </c>
      <c r="F5" s="3">
        <f>D5*1000000000</f>
        <v>227802000000</v>
      </c>
      <c r="H5" t="str">
        <f>IF(B5="",A5,B5)</f>
        <v xml:space="preserve"> Algeria</v>
      </c>
      <c r="I5" t="str">
        <f>IF(C5=""," ",A5)</f>
        <v xml:space="preserve"> Algeria</v>
      </c>
      <c r="J5" s="6">
        <f>E5</f>
        <v>39903000</v>
      </c>
      <c r="K5" s="6">
        <f>F5</f>
        <v>227802000000</v>
      </c>
    </row>
    <row r="6" spans="1:11">
      <c r="A6" t="s">
        <v>6</v>
      </c>
      <c r="C6" t="s">
        <v>70</v>
      </c>
      <c r="D6" s="2">
        <f>VLOOKUP($A6,gdp!$B$4:$C$56,2,FALSE)</f>
        <v>131.40700000000001</v>
      </c>
      <c r="E6" s="3">
        <f>VLOOKUP(A6,pop!$B$3:$C$60,2,FALSE)</f>
        <v>25326000</v>
      </c>
      <c r="F6" s="3">
        <f t="shared" ref="F6:F56" si="0">D6*1000000000</f>
        <v>131407000000.00002</v>
      </c>
      <c r="H6" t="str">
        <f t="shared" ref="H6:H56" si="1">IF(B6="",A6,B6)</f>
        <v xml:space="preserve"> Angola</v>
      </c>
      <c r="I6" t="str">
        <f t="shared" ref="I6:I56" si="2">IF(C6=""," ",A6)</f>
        <v xml:space="preserve"> Angola</v>
      </c>
      <c r="J6" s="6">
        <f t="shared" ref="J6:J56" si="3">E6</f>
        <v>25326000</v>
      </c>
      <c r="K6" s="6">
        <f t="shared" ref="K6:K56" si="4">F6</f>
        <v>131407000000.00002</v>
      </c>
    </row>
    <row r="7" spans="1:11">
      <c r="A7" t="s">
        <v>32</v>
      </c>
      <c r="D7" s="2">
        <f>VLOOKUP($A7,gdp!$B$4:$C$56,2,FALSE)</f>
        <v>9.2370000000000001</v>
      </c>
      <c r="E7" s="3">
        <f>VLOOKUP(A7,pop!$B$3:$C$60,2,FALSE)</f>
        <v>10750000</v>
      </c>
      <c r="F7" s="3">
        <f t="shared" si="0"/>
        <v>9237000000</v>
      </c>
      <c r="H7" t="str">
        <f t="shared" si="1"/>
        <v xml:space="preserve"> Benin</v>
      </c>
      <c r="I7" t="str">
        <f t="shared" si="2"/>
        <v xml:space="preserve"> </v>
      </c>
      <c r="J7" s="6">
        <f t="shared" si="3"/>
        <v>10750000</v>
      </c>
      <c r="K7" s="6">
        <f t="shared" si="4"/>
        <v>9237000000</v>
      </c>
    </row>
    <row r="8" spans="1:11">
      <c r="A8" t="s">
        <v>21</v>
      </c>
      <c r="D8" s="2">
        <f>VLOOKUP($A8,gdp!$B$4:$C$56,2,FALSE)</f>
        <v>16.303999999999998</v>
      </c>
      <c r="E8" s="3">
        <f>VLOOKUP(A8,pop!$B$3:$C$60,2,FALSE)</f>
        <v>2176000</v>
      </c>
      <c r="F8" s="3">
        <f t="shared" si="0"/>
        <v>16303999999.999998</v>
      </c>
      <c r="H8" t="str">
        <f t="shared" si="1"/>
        <v xml:space="preserve"> Botswana</v>
      </c>
      <c r="I8" t="str">
        <f t="shared" si="2"/>
        <v xml:space="preserve"> </v>
      </c>
      <c r="J8" s="6">
        <f t="shared" si="3"/>
        <v>2176000</v>
      </c>
      <c r="K8" s="6">
        <f t="shared" si="4"/>
        <v>16303999999.999998</v>
      </c>
    </row>
    <row r="9" spans="1:11">
      <c r="A9" t="s">
        <v>26</v>
      </c>
      <c r="D9" s="2">
        <f>VLOOKUP($A9,gdp!$B$4:$C$56,2,FALSE)</f>
        <v>13.382</v>
      </c>
      <c r="E9" s="3">
        <f>VLOOKUP(A9,pop!$B$3:$C$60,2,FALSE)</f>
        <v>18450000</v>
      </c>
      <c r="F9" s="3">
        <f t="shared" si="0"/>
        <v>13382000000</v>
      </c>
      <c r="H9" t="str">
        <f t="shared" si="1"/>
        <v xml:space="preserve"> Burkina Faso</v>
      </c>
      <c r="I9" t="str">
        <f t="shared" si="2"/>
        <v xml:space="preserve"> </v>
      </c>
      <c r="J9" s="6">
        <f t="shared" si="3"/>
        <v>18450000</v>
      </c>
      <c r="K9" s="6">
        <f t="shared" si="4"/>
        <v>13382000000</v>
      </c>
    </row>
    <row r="10" spans="1:11">
      <c r="A10" t="s">
        <v>42</v>
      </c>
      <c r="C10" t="s">
        <v>70</v>
      </c>
      <c r="D10" s="2">
        <f>VLOOKUP($A10,gdp!$B$4:$C$56,2,FALSE)</f>
        <v>3.0369999999999999</v>
      </c>
      <c r="E10" s="3">
        <f>VLOOKUP(A10,pop!$B$3:$C$60,2,FALSE)</f>
        <v>9824000</v>
      </c>
      <c r="F10" s="3">
        <f t="shared" si="0"/>
        <v>3037000000</v>
      </c>
      <c r="H10" t="str">
        <f t="shared" si="1"/>
        <v xml:space="preserve"> Burundi</v>
      </c>
      <c r="I10" t="str">
        <f t="shared" si="2"/>
        <v xml:space="preserve"> Burundi</v>
      </c>
      <c r="J10" s="6">
        <f t="shared" si="3"/>
        <v>9824000</v>
      </c>
      <c r="K10" s="6">
        <f t="shared" si="4"/>
        <v>3037000000</v>
      </c>
    </row>
    <row r="11" spans="1:11">
      <c r="A11" t="s">
        <v>16</v>
      </c>
      <c r="D11" s="2">
        <f>VLOOKUP($A11,gdp!$B$4:$C$56,2,FALSE)</f>
        <v>32.162999999999997</v>
      </c>
      <c r="E11" s="3">
        <f>VLOOKUP(A11,pop!$B$3:$C$60,2,FALSE)</f>
        <v>21918000</v>
      </c>
      <c r="F11" s="3">
        <f t="shared" si="0"/>
        <v>32162999999.999996</v>
      </c>
      <c r="H11" t="str">
        <f t="shared" si="1"/>
        <v xml:space="preserve"> Cameroon</v>
      </c>
      <c r="I11" t="str">
        <f t="shared" si="2"/>
        <v xml:space="preserve"> </v>
      </c>
      <c r="J11" s="6">
        <f t="shared" si="3"/>
        <v>21918000</v>
      </c>
      <c r="K11" s="6">
        <f t="shared" si="4"/>
        <v>32162999999.999996</v>
      </c>
    </row>
    <row r="12" spans="1:11">
      <c r="A12" t="s">
        <v>45</v>
      </c>
      <c r="D12" s="2">
        <f>VLOOKUP($A12,gdp!$B$4:$C$56,2,FALSE)</f>
        <v>1.9750000000000001</v>
      </c>
      <c r="E12" s="3">
        <f>VLOOKUP(A12,pop!$B$3:$C$60,2,FALSE)</f>
        <v>525000</v>
      </c>
      <c r="F12" s="3">
        <f t="shared" si="0"/>
        <v>1975000000</v>
      </c>
      <c r="H12" t="str">
        <f t="shared" si="1"/>
        <v xml:space="preserve"> Cape Verde</v>
      </c>
      <c r="I12" t="str">
        <f t="shared" si="2"/>
        <v xml:space="preserve"> </v>
      </c>
      <c r="J12" s="6">
        <f t="shared" si="3"/>
        <v>525000</v>
      </c>
      <c r="K12" s="6">
        <f t="shared" si="4"/>
        <v>1975000000</v>
      </c>
    </row>
    <row r="13" spans="1:11">
      <c r="A13" t="s">
        <v>46</v>
      </c>
      <c r="B13" t="s">
        <v>66</v>
      </c>
      <c r="D13" s="2">
        <f>VLOOKUP($A13,gdp!$B$4:$C$56,2,FALSE)</f>
        <v>1.7310000000000001</v>
      </c>
      <c r="E13" s="3">
        <f>VLOOKUP(A13,pop!$B$3:$C$60,2,FALSE)</f>
        <v>5545000</v>
      </c>
      <c r="F13" s="3">
        <f t="shared" si="0"/>
        <v>1731000000</v>
      </c>
      <c r="H13" t="str">
        <f t="shared" si="1"/>
        <v>C.A.R.</v>
      </c>
      <c r="I13" t="str">
        <f t="shared" si="2"/>
        <v xml:space="preserve"> </v>
      </c>
      <c r="J13" s="6">
        <f t="shared" si="3"/>
        <v>5545000</v>
      </c>
      <c r="K13" s="6">
        <f t="shared" si="4"/>
        <v>1731000000</v>
      </c>
    </row>
    <row r="14" spans="1:11">
      <c r="A14" t="s">
        <v>23</v>
      </c>
      <c r="D14" s="2">
        <f>VLOOKUP($A14,gdp!$B$4:$C$56,2,FALSE)</f>
        <v>15.840999999999999</v>
      </c>
      <c r="E14" s="3">
        <f>VLOOKUP(A14,pop!$B$3:$C$60,2,FALSE)</f>
        <v>13675000</v>
      </c>
      <c r="F14" s="3">
        <f t="shared" si="0"/>
        <v>15841000000</v>
      </c>
      <c r="H14" t="str">
        <f t="shared" si="1"/>
        <v xml:space="preserve"> Chad</v>
      </c>
      <c r="I14" t="str">
        <f t="shared" si="2"/>
        <v xml:space="preserve"> </v>
      </c>
      <c r="J14" s="6">
        <f t="shared" si="3"/>
        <v>13675000</v>
      </c>
      <c r="K14" s="6">
        <f t="shared" si="4"/>
        <v>15841000000</v>
      </c>
    </row>
    <row r="15" spans="1:11">
      <c r="A15" t="s">
        <v>50</v>
      </c>
      <c r="D15" s="2">
        <f>VLOOKUP($A15,gdp!$B$4:$C$56,2,FALSE)</f>
        <v>0.72199999999999998</v>
      </c>
      <c r="E15" s="3">
        <f>VLOOKUP(A15,pop!$B$3:$C$60,2,FALSE)</f>
        <v>783000</v>
      </c>
      <c r="F15" s="3">
        <f t="shared" si="0"/>
        <v>722000000</v>
      </c>
      <c r="H15" t="str">
        <f t="shared" si="1"/>
        <v xml:space="preserve"> Comoros</v>
      </c>
      <c r="I15" t="str">
        <f t="shared" si="2"/>
        <v xml:space="preserve"> </v>
      </c>
      <c r="J15" s="6">
        <f t="shared" si="3"/>
        <v>783000</v>
      </c>
      <c r="K15" s="6">
        <f t="shared" si="4"/>
        <v>722000000</v>
      </c>
    </row>
    <row r="16" spans="1:11">
      <c r="A16" t="s">
        <v>55</v>
      </c>
      <c r="B16" t="s">
        <v>68</v>
      </c>
      <c r="C16" t="s">
        <v>70</v>
      </c>
      <c r="D16" s="2">
        <f>VLOOKUP($A16,gdp!$B$4:$C$56,2,FALSE)</f>
        <v>32.664999999999999</v>
      </c>
      <c r="E16" s="3">
        <f>VLOOKUP(A16,pop!$B$3:$C$60,2,FALSE)</f>
        <v>71246000</v>
      </c>
      <c r="F16" s="3">
        <f t="shared" si="0"/>
        <v>32665000000</v>
      </c>
      <c r="H16" t="str">
        <f t="shared" si="1"/>
        <v>DR Congo</v>
      </c>
      <c r="I16" t="str">
        <f t="shared" si="2"/>
        <v xml:space="preserve"> Democratic Republic of the Congo</v>
      </c>
      <c r="J16" s="6">
        <f t="shared" si="3"/>
        <v>71246000</v>
      </c>
      <c r="K16" s="6">
        <f t="shared" si="4"/>
        <v>32665000000</v>
      </c>
    </row>
    <row r="17" spans="1:11">
      <c r="A17" t="s">
        <v>47</v>
      </c>
      <c r="D17" s="2">
        <f>VLOOKUP($A17,gdp!$B$4:$C$56,2,FALSE)</f>
        <v>1.5820000000000001</v>
      </c>
      <c r="E17" s="3">
        <f>VLOOKUP(A17,pop!$B$3:$C$60,2,FALSE)</f>
        <v>961000</v>
      </c>
      <c r="F17" s="3">
        <f t="shared" si="0"/>
        <v>1582000000</v>
      </c>
      <c r="H17" t="str">
        <f t="shared" si="1"/>
        <v xml:space="preserve"> Djibouti</v>
      </c>
      <c r="I17" t="str">
        <f t="shared" si="2"/>
        <v xml:space="preserve"> </v>
      </c>
      <c r="J17" s="6">
        <f t="shared" si="3"/>
        <v>961000</v>
      </c>
      <c r="K17" s="6">
        <f t="shared" si="4"/>
        <v>1582000000</v>
      </c>
    </row>
    <row r="18" spans="1:11">
      <c r="A18" t="s">
        <v>56</v>
      </c>
      <c r="B18" t="s">
        <v>67</v>
      </c>
      <c r="D18" s="2">
        <f>VLOOKUP($A18,gdp!$B$4:$C$56,2,FALSE)</f>
        <v>14.114000000000001</v>
      </c>
      <c r="E18" s="3">
        <f>VLOOKUP(A18,pop!$B$3:$C$60,2,FALSE)</f>
        <v>4706000</v>
      </c>
      <c r="F18" s="3">
        <f t="shared" si="0"/>
        <v>14114000000</v>
      </c>
      <c r="H18" t="str">
        <f t="shared" si="1"/>
        <v>Congo</v>
      </c>
      <c r="I18" t="str">
        <f t="shared" si="2"/>
        <v xml:space="preserve"> </v>
      </c>
      <c r="J18" s="6">
        <f t="shared" si="3"/>
        <v>4706000</v>
      </c>
      <c r="K18" s="6">
        <f t="shared" si="4"/>
        <v>14114000000</v>
      </c>
    </row>
    <row r="19" spans="1:11">
      <c r="A19" t="s">
        <v>4</v>
      </c>
      <c r="C19" t="s">
        <v>70</v>
      </c>
      <c r="D19" s="2">
        <f>VLOOKUP($A19,gdp!$B$4:$C$56,2,FALSE)</f>
        <v>324.267</v>
      </c>
      <c r="E19" s="3">
        <f>VLOOKUP(A19,pop!$B$3:$C$60,2,FALSE)</f>
        <v>88523000</v>
      </c>
      <c r="F19" s="3">
        <f t="shared" si="0"/>
        <v>324267000000</v>
      </c>
      <c r="H19" t="str">
        <f t="shared" si="1"/>
        <v xml:space="preserve"> Egypt</v>
      </c>
      <c r="I19" t="str">
        <f t="shared" si="2"/>
        <v xml:space="preserve"> Egypt</v>
      </c>
      <c r="J19" s="6">
        <f t="shared" si="3"/>
        <v>88523000</v>
      </c>
      <c r="K19" s="6">
        <f t="shared" si="4"/>
        <v>324267000000</v>
      </c>
    </row>
    <row r="20" spans="1:11">
      <c r="A20" t="s">
        <v>24</v>
      </c>
      <c r="D20" s="2">
        <f>VLOOKUP($A20,gdp!$B$4:$C$56,2,FALSE)</f>
        <v>15.396000000000001</v>
      </c>
      <c r="E20" s="3">
        <f>VLOOKUP(A20,pop!$B$3:$C$60,2,FALSE)</f>
        <v>1996000</v>
      </c>
      <c r="F20" s="3">
        <f t="shared" si="0"/>
        <v>15396000000</v>
      </c>
      <c r="H20" t="str">
        <f t="shared" si="1"/>
        <v xml:space="preserve"> Equatorial Guinea</v>
      </c>
      <c r="I20" t="str">
        <f t="shared" si="2"/>
        <v xml:space="preserve"> </v>
      </c>
      <c r="J20" s="6">
        <f t="shared" si="3"/>
        <v>1996000</v>
      </c>
      <c r="K20" s="6">
        <f t="shared" si="4"/>
        <v>15396000000</v>
      </c>
    </row>
    <row r="21" spans="1:11">
      <c r="A21" t="s">
        <v>40</v>
      </c>
      <c r="D21" s="2">
        <f>VLOOKUP($A21,gdp!$B$4:$C$56,2,FALSE)</f>
        <v>3.87</v>
      </c>
      <c r="E21" s="3">
        <f>VLOOKUP(A21,pop!$B$3:$C$60,2,FALSE)</f>
        <v>6895000</v>
      </c>
      <c r="F21" s="3">
        <f t="shared" si="0"/>
        <v>3870000000</v>
      </c>
      <c r="H21" t="str">
        <f t="shared" si="1"/>
        <v xml:space="preserve"> Eritrea</v>
      </c>
      <c r="I21" t="str">
        <f t="shared" si="2"/>
        <v xml:space="preserve"> </v>
      </c>
      <c r="J21" s="6">
        <f t="shared" si="3"/>
        <v>6895000</v>
      </c>
      <c r="K21" s="6">
        <f t="shared" si="4"/>
        <v>3870000000</v>
      </c>
    </row>
    <row r="22" spans="1:11">
      <c r="A22" t="s">
        <v>10</v>
      </c>
      <c r="C22" t="s">
        <v>70</v>
      </c>
      <c r="D22" s="2">
        <f>VLOOKUP($A22,gdp!$B$4:$C$56,2,FALSE)</f>
        <v>49.856999999999999</v>
      </c>
      <c r="E22" s="3">
        <f>VLOOKUP(A22,pop!$B$3:$C$60,2,FALSE)</f>
        <v>90076000</v>
      </c>
      <c r="F22" s="3">
        <f t="shared" si="0"/>
        <v>49857000000</v>
      </c>
      <c r="H22" t="str">
        <f t="shared" si="1"/>
        <v xml:space="preserve"> Ethiopia</v>
      </c>
      <c r="I22" t="str">
        <f t="shared" si="2"/>
        <v xml:space="preserve"> Ethiopia</v>
      </c>
      <c r="J22" s="6">
        <f t="shared" si="3"/>
        <v>90076000</v>
      </c>
      <c r="K22" s="6">
        <f t="shared" si="4"/>
        <v>49857000000</v>
      </c>
    </row>
    <row r="23" spans="1:11">
      <c r="A23" t="s">
        <v>19</v>
      </c>
      <c r="C23" t="s">
        <v>70</v>
      </c>
      <c r="D23" s="2">
        <f>VLOOKUP($A23,gdp!$B$4:$C$56,2,FALSE)</f>
        <v>20.675000000000001</v>
      </c>
      <c r="E23" s="3">
        <f>VLOOKUP(A23,pop!$B$3:$C$60,2,FALSE)</f>
        <v>2382000</v>
      </c>
      <c r="F23" s="3">
        <f t="shared" si="0"/>
        <v>20675000000</v>
      </c>
      <c r="H23" t="str">
        <f t="shared" si="1"/>
        <v xml:space="preserve"> Gabon</v>
      </c>
      <c r="I23" t="str">
        <f t="shared" si="2"/>
        <v xml:space="preserve"> Gabon</v>
      </c>
      <c r="J23" s="6">
        <f t="shared" si="3"/>
        <v>2382000</v>
      </c>
      <c r="K23" s="6">
        <f t="shared" si="4"/>
        <v>20675000000</v>
      </c>
    </row>
    <row r="24" spans="1:11">
      <c r="A24" t="s">
        <v>57</v>
      </c>
      <c r="D24" s="2">
        <f>VLOOKUP($A24,gdp!$B$4:$C$56,2,FALSE)</f>
        <v>0.91800000000000004</v>
      </c>
      <c r="E24" s="3">
        <f>VLOOKUP(A24,pop!$B$3:$C$60,2,FALSE)</f>
        <v>2022000</v>
      </c>
      <c r="F24" s="3">
        <f t="shared" si="0"/>
        <v>918000000</v>
      </c>
      <c r="H24" t="str">
        <f t="shared" si="1"/>
        <v xml:space="preserve"> Gambia</v>
      </c>
      <c r="I24" t="str">
        <f t="shared" si="2"/>
        <v xml:space="preserve"> </v>
      </c>
      <c r="J24" s="6">
        <f t="shared" si="3"/>
        <v>2022000</v>
      </c>
      <c r="K24" s="6">
        <f t="shared" si="4"/>
        <v>918000000</v>
      </c>
    </row>
    <row r="25" spans="1:11">
      <c r="A25" t="s">
        <v>14</v>
      </c>
      <c r="D25" s="2">
        <f>VLOOKUP($A25,gdp!$B$4:$C$56,2,FALSE)</f>
        <v>35.475000000000001</v>
      </c>
      <c r="E25" s="3">
        <f>VLOOKUP(A25,pop!$B$3:$C$60,2,FALSE)</f>
        <v>27714000</v>
      </c>
      <c r="F25" s="3">
        <f t="shared" si="0"/>
        <v>35475000000</v>
      </c>
      <c r="H25" t="str">
        <f t="shared" si="1"/>
        <v xml:space="preserve"> Ghana</v>
      </c>
      <c r="I25" t="str">
        <f t="shared" si="2"/>
        <v xml:space="preserve"> </v>
      </c>
      <c r="J25" s="6">
        <f t="shared" si="3"/>
        <v>27714000</v>
      </c>
      <c r="K25" s="6">
        <f t="shared" si="4"/>
        <v>35475000000</v>
      </c>
    </row>
    <row r="26" spans="1:11">
      <c r="A26" t="s">
        <v>35</v>
      </c>
      <c r="D26" s="2">
        <f>VLOOKUP($A26,gdp!$B$4:$C$56,2,FALSE)</f>
        <v>6.77</v>
      </c>
      <c r="E26" s="3">
        <f>VLOOKUP(A26,pop!$B$3:$C$60,2,FALSE)</f>
        <v>10935000</v>
      </c>
      <c r="F26" s="3">
        <f t="shared" si="0"/>
        <v>6770000000</v>
      </c>
      <c r="H26" t="str">
        <f t="shared" si="1"/>
        <v xml:space="preserve"> Guinea</v>
      </c>
      <c r="I26" t="str">
        <f t="shared" si="2"/>
        <v xml:space="preserve"> </v>
      </c>
      <c r="J26" s="6">
        <f t="shared" si="3"/>
        <v>10935000</v>
      </c>
      <c r="K26" s="6">
        <f t="shared" si="4"/>
        <v>6770000000</v>
      </c>
    </row>
    <row r="27" spans="1:11">
      <c r="A27" t="s">
        <v>49</v>
      </c>
      <c r="D27" s="2">
        <f>VLOOKUP($A27,gdp!$B$4:$C$56,2,FALSE)</f>
        <v>1.04</v>
      </c>
      <c r="E27" s="3">
        <f>VLOOKUP(A27,pop!$B$3:$C$60,2,FALSE)</f>
        <v>1788000</v>
      </c>
      <c r="F27" s="3">
        <f t="shared" si="0"/>
        <v>1040000000</v>
      </c>
      <c r="H27" t="str">
        <f t="shared" si="1"/>
        <v xml:space="preserve"> Guinea-Bissau</v>
      </c>
      <c r="I27" t="str">
        <f t="shared" si="2"/>
        <v xml:space="preserve"> </v>
      </c>
      <c r="J27" s="6">
        <f t="shared" si="3"/>
        <v>1788000</v>
      </c>
      <c r="K27" s="6">
        <f t="shared" si="4"/>
        <v>1040000000</v>
      </c>
    </row>
    <row r="28" spans="1:11">
      <c r="A28" t="s">
        <v>15</v>
      </c>
      <c r="D28" s="2">
        <f>VLOOKUP($A28,gdp!$B$4:$C$56,2,FALSE)</f>
        <v>33.963000000000001</v>
      </c>
      <c r="E28" s="3">
        <f>VLOOKUP(A28,pop!$B$3:$C$60,2,FALSE)</f>
        <v>23326000</v>
      </c>
      <c r="F28" s="3">
        <f t="shared" si="0"/>
        <v>33963000000</v>
      </c>
      <c r="H28" t="str">
        <f t="shared" si="1"/>
        <v xml:space="preserve"> Ivory Coast</v>
      </c>
      <c r="I28" t="str">
        <f t="shared" si="2"/>
        <v xml:space="preserve"> </v>
      </c>
      <c r="J28" s="6">
        <f t="shared" si="3"/>
        <v>23326000</v>
      </c>
      <c r="K28" s="6">
        <f t="shared" si="4"/>
        <v>33963000000</v>
      </c>
    </row>
    <row r="29" spans="1:11">
      <c r="A29" t="s">
        <v>9</v>
      </c>
      <c r="D29" s="2">
        <f>VLOOKUP($A29,gdp!$B$4:$C$56,2,FALSE)</f>
        <v>62.722000000000001</v>
      </c>
      <c r="E29" s="3">
        <f>VLOOKUP(A29,pop!$B$3:$C$60,2,FALSE)</f>
        <v>44090000</v>
      </c>
      <c r="F29" s="3">
        <f t="shared" si="0"/>
        <v>62722000000</v>
      </c>
      <c r="H29" t="str">
        <f t="shared" si="1"/>
        <v xml:space="preserve"> Kenya</v>
      </c>
      <c r="I29" t="str">
        <f t="shared" si="2"/>
        <v xml:space="preserve"> </v>
      </c>
      <c r="J29" s="6">
        <f t="shared" si="3"/>
        <v>44090000</v>
      </c>
      <c r="K29" s="6">
        <f t="shared" si="4"/>
        <v>62722000000</v>
      </c>
    </row>
    <row r="30" spans="1:11">
      <c r="A30" t="s">
        <v>43</v>
      </c>
      <c r="D30" s="2">
        <f>VLOOKUP($A30,gdp!$B$4:$C$56,2,FALSE)</f>
        <v>2.4580000000000002</v>
      </c>
      <c r="E30" s="3">
        <f>VLOOKUP(A30,pop!$B$3:$C$60,2,FALSE)</f>
        <v>1908000</v>
      </c>
      <c r="F30" s="3">
        <f t="shared" si="0"/>
        <v>2458000000</v>
      </c>
      <c r="H30" t="str">
        <f t="shared" si="1"/>
        <v xml:space="preserve"> Lesotho</v>
      </c>
      <c r="I30" t="str">
        <f t="shared" si="2"/>
        <v xml:space="preserve"> </v>
      </c>
      <c r="J30" s="6">
        <f t="shared" si="3"/>
        <v>1908000</v>
      </c>
      <c r="K30" s="6">
        <f t="shared" si="4"/>
        <v>2458000000</v>
      </c>
    </row>
    <row r="31" spans="1:11">
      <c r="A31" t="s">
        <v>44</v>
      </c>
      <c r="D31" s="2">
        <f>VLOOKUP($A31,gdp!$B$4:$C$56,2,FALSE)</f>
        <v>2.073</v>
      </c>
      <c r="E31" s="3">
        <f>VLOOKUP(A31,pop!$B$3:$C$60,2,FALSE)</f>
        <v>4046000</v>
      </c>
      <c r="F31" s="3">
        <f t="shared" si="0"/>
        <v>2073000000</v>
      </c>
      <c r="H31" t="str">
        <f t="shared" si="1"/>
        <v xml:space="preserve"> Liberia</v>
      </c>
      <c r="I31" t="str">
        <f t="shared" si="2"/>
        <v xml:space="preserve"> </v>
      </c>
      <c r="J31" s="6">
        <f t="shared" si="3"/>
        <v>4046000</v>
      </c>
      <c r="K31" s="6">
        <f t="shared" si="4"/>
        <v>2073000000</v>
      </c>
    </row>
    <row r="32" spans="1:11">
      <c r="A32" t="s">
        <v>11</v>
      </c>
      <c r="C32" t="s">
        <v>70</v>
      </c>
      <c r="D32" s="2">
        <f>VLOOKUP($A32,gdp!$B$4:$C$56,2,FALSE)</f>
        <v>49.341000000000001</v>
      </c>
      <c r="E32" s="3">
        <f>VLOOKUP(A32,pop!$B$3:$C$60,2,FALSE)</f>
        <v>6521000</v>
      </c>
      <c r="F32" s="3">
        <f t="shared" si="0"/>
        <v>49341000000</v>
      </c>
      <c r="H32" t="str">
        <f t="shared" si="1"/>
        <v xml:space="preserve"> Libya</v>
      </c>
      <c r="I32" t="str">
        <f t="shared" si="2"/>
        <v xml:space="preserve"> Libya</v>
      </c>
      <c r="J32" s="6">
        <f t="shared" si="3"/>
        <v>6521000</v>
      </c>
      <c r="K32" s="6">
        <f t="shared" si="4"/>
        <v>49341000000</v>
      </c>
    </row>
    <row r="33" spans="1:11">
      <c r="A33" t="s">
        <v>31</v>
      </c>
      <c r="D33" s="2">
        <f>VLOOKUP($A33,gdp!$B$4:$C$56,2,FALSE)</f>
        <v>11.188000000000001</v>
      </c>
      <c r="E33" s="3">
        <f>VLOOKUP(A33,pop!$B$3:$C$60,2,FALSE)</f>
        <v>23053000</v>
      </c>
      <c r="F33" s="3">
        <f t="shared" si="0"/>
        <v>11188000000</v>
      </c>
      <c r="H33" t="str">
        <f t="shared" si="1"/>
        <v xml:space="preserve"> Madagascar</v>
      </c>
      <c r="I33" t="str">
        <f t="shared" si="2"/>
        <v xml:space="preserve"> </v>
      </c>
      <c r="J33" s="6">
        <f t="shared" si="3"/>
        <v>23053000</v>
      </c>
      <c r="K33" s="6">
        <f t="shared" si="4"/>
        <v>11188000000</v>
      </c>
    </row>
    <row r="34" spans="1:11">
      <c r="A34" t="s">
        <v>38</v>
      </c>
      <c r="C34" t="s">
        <v>70</v>
      </c>
      <c r="D34" s="2">
        <f>VLOOKUP($A34,gdp!$B$4:$C$56,2,FALSE)</f>
        <v>4.4080000000000004</v>
      </c>
      <c r="E34" s="3">
        <f>VLOOKUP(A34,pop!$B$3:$C$60,2,FALSE)</f>
        <v>16307000</v>
      </c>
      <c r="F34" s="3">
        <f t="shared" si="0"/>
        <v>4408000000</v>
      </c>
      <c r="H34" t="str">
        <f t="shared" si="1"/>
        <v xml:space="preserve"> Malawi</v>
      </c>
      <c r="I34" t="str">
        <f t="shared" si="2"/>
        <v xml:space="preserve"> Malawi</v>
      </c>
      <c r="J34" s="6">
        <f t="shared" si="3"/>
        <v>16307000</v>
      </c>
      <c r="K34" s="6">
        <f t="shared" si="4"/>
        <v>4408000000</v>
      </c>
    </row>
    <row r="35" spans="1:11">
      <c r="A35" t="s">
        <v>28</v>
      </c>
      <c r="D35" s="2">
        <f>VLOOKUP($A35,gdp!$B$4:$C$56,2,FALSE)</f>
        <v>12.042999999999999</v>
      </c>
      <c r="E35" s="3">
        <f>VLOOKUP(A35,pop!$B$3:$C$60,2,FALSE)</f>
        <v>17796000</v>
      </c>
      <c r="F35" s="3">
        <f t="shared" si="0"/>
        <v>12043000000</v>
      </c>
      <c r="H35" t="str">
        <f t="shared" si="1"/>
        <v xml:space="preserve"> Mali</v>
      </c>
      <c r="I35" t="str">
        <f t="shared" si="2"/>
        <v xml:space="preserve"> </v>
      </c>
      <c r="J35" s="6">
        <f t="shared" si="3"/>
        <v>17796000</v>
      </c>
      <c r="K35" s="6">
        <f t="shared" si="4"/>
        <v>12043000000</v>
      </c>
    </row>
    <row r="36" spans="1:11">
      <c r="A36" t="s">
        <v>39</v>
      </c>
      <c r="D36" s="2">
        <f>VLOOKUP($A36,gdp!$B$4:$C$56,2,FALSE)</f>
        <v>4.2859999999999996</v>
      </c>
      <c r="E36" s="3">
        <f>VLOOKUP(A36,pop!$B$3:$C$60,2,FALSE)</f>
        <v>3632000</v>
      </c>
      <c r="F36" s="3">
        <f t="shared" si="0"/>
        <v>4285999999.9999995</v>
      </c>
      <c r="H36" t="str">
        <f t="shared" si="1"/>
        <v xml:space="preserve"> Mauritania</v>
      </c>
      <c r="I36" t="str">
        <f t="shared" si="2"/>
        <v xml:space="preserve"> </v>
      </c>
      <c r="J36" s="6">
        <f t="shared" si="3"/>
        <v>3632000</v>
      </c>
      <c r="K36" s="6">
        <f t="shared" si="4"/>
        <v>4285999999.9999995</v>
      </c>
    </row>
    <row r="37" spans="1:11">
      <c r="A37" t="s">
        <v>27</v>
      </c>
      <c r="D37" s="2">
        <f>VLOOKUP($A37,gdp!$B$4:$C$56,2,FALSE)</f>
        <v>12.72</v>
      </c>
      <c r="E37" s="3">
        <f>VLOOKUP(A37,pop!$B$3:$C$60,2,FALSE)</f>
        <v>1263000</v>
      </c>
      <c r="F37" s="3">
        <f t="shared" si="0"/>
        <v>12720000000</v>
      </c>
      <c r="H37" t="str">
        <f t="shared" si="1"/>
        <v xml:space="preserve"> Mauritius</v>
      </c>
      <c r="I37" t="str">
        <f t="shared" si="2"/>
        <v xml:space="preserve"> </v>
      </c>
      <c r="J37" s="6">
        <f t="shared" si="3"/>
        <v>1263000</v>
      </c>
      <c r="K37" s="6">
        <f t="shared" si="4"/>
        <v>12720000000</v>
      </c>
    </row>
    <row r="38" spans="1:11">
      <c r="A38" t="s">
        <v>7</v>
      </c>
      <c r="D38" s="2">
        <f>VLOOKUP($A38,gdp!$B$4:$C$56,2,FALSE)</f>
        <v>112.55200000000001</v>
      </c>
      <c r="E38" s="3">
        <f>VLOOKUP(A38,pop!$B$3:$C$60,2,FALSE)</f>
        <v>33680000</v>
      </c>
      <c r="F38" s="3">
        <f t="shared" si="0"/>
        <v>112552000000</v>
      </c>
      <c r="H38" t="str">
        <f t="shared" si="1"/>
        <v xml:space="preserve"> Morocco</v>
      </c>
      <c r="I38" t="str">
        <f t="shared" si="2"/>
        <v xml:space="preserve"> </v>
      </c>
      <c r="J38" s="6">
        <f t="shared" si="3"/>
        <v>33680000</v>
      </c>
      <c r="K38" s="6">
        <f t="shared" si="4"/>
        <v>112552000000</v>
      </c>
    </row>
    <row r="39" spans="1:11">
      <c r="A39" t="s">
        <v>20</v>
      </c>
      <c r="C39" t="s">
        <v>70</v>
      </c>
      <c r="D39" s="2">
        <f>VLOOKUP($A39,gdp!$B$4:$C$56,2,FALSE)</f>
        <v>16.59</v>
      </c>
      <c r="E39" s="3">
        <f>VLOOKUP(A39,pop!$B$3:$C$60,2,FALSE)</f>
        <v>25728000</v>
      </c>
      <c r="F39" s="3">
        <f t="shared" si="0"/>
        <v>16590000000</v>
      </c>
      <c r="H39" t="str">
        <f t="shared" si="1"/>
        <v xml:space="preserve"> Mozambique</v>
      </c>
      <c r="I39" t="str">
        <f t="shared" si="2"/>
        <v xml:space="preserve"> Mozambique</v>
      </c>
      <c r="J39" s="6">
        <f t="shared" si="3"/>
        <v>25728000</v>
      </c>
      <c r="K39" s="6">
        <f t="shared" si="4"/>
        <v>16590000000</v>
      </c>
    </row>
    <row r="40" spans="1:11">
      <c r="A40" t="s">
        <v>29</v>
      </c>
      <c r="D40" s="2">
        <f>VLOOKUP($A40,gdp!$B$4:$C$56,2,FALSE)</f>
        <v>11.981999999999999</v>
      </c>
      <c r="E40" s="3">
        <f>VLOOKUP(A40,pop!$B$3:$C$60,2,FALSE)</f>
        <v>2281000</v>
      </c>
      <c r="F40" s="3">
        <f t="shared" si="0"/>
        <v>11982000000</v>
      </c>
      <c r="H40" t="str">
        <f t="shared" si="1"/>
        <v xml:space="preserve"> Namibia</v>
      </c>
      <c r="I40" t="str">
        <f t="shared" si="2"/>
        <v xml:space="preserve"> </v>
      </c>
      <c r="J40" s="6">
        <f t="shared" si="3"/>
        <v>2281000</v>
      </c>
      <c r="K40" s="6">
        <f t="shared" si="4"/>
        <v>11982000000</v>
      </c>
    </row>
    <row r="41" spans="1:11">
      <c r="A41" t="s">
        <v>33</v>
      </c>
      <c r="C41" t="s">
        <v>70</v>
      </c>
      <c r="D41" s="2">
        <f>VLOOKUP($A41,gdp!$B$4:$C$56,2,FALSE)</f>
        <v>8.2899999999999991</v>
      </c>
      <c r="E41" s="3">
        <f>VLOOKUP(A41,pop!$B$3:$C$60,2,FALSE)</f>
        <v>18880000</v>
      </c>
      <c r="F41" s="3">
        <f t="shared" si="0"/>
        <v>8289999999.999999</v>
      </c>
      <c r="H41" t="str">
        <f t="shared" si="1"/>
        <v xml:space="preserve"> Niger</v>
      </c>
      <c r="I41" t="str">
        <f t="shared" si="2"/>
        <v xml:space="preserve"> Niger</v>
      </c>
      <c r="J41" s="6">
        <f t="shared" si="3"/>
        <v>18880000</v>
      </c>
      <c r="K41" s="6">
        <f t="shared" si="4"/>
        <v>8289999999.999999</v>
      </c>
    </row>
    <row r="42" spans="1:11">
      <c r="A42" t="s">
        <v>2</v>
      </c>
      <c r="C42" t="s">
        <v>70</v>
      </c>
      <c r="D42" s="2">
        <f>VLOOKUP($A42,gdp!$B$4:$C$56,2,FALSE)</f>
        <v>657.21799999999996</v>
      </c>
      <c r="E42" s="3">
        <f>VLOOKUP(A42,pop!$B$3:$C$60,2,FALSE)</f>
        <v>184264000</v>
      </c>
      <c r="F42" s="3">
        <f t="shared" si="0"/>
        <v>657218000000</v>
      </c>
      <c r="H42" t="str">
        <f t="shared" si="1"/>
        <v xml:space="preserve"> Nigeria</v>
      </c>
      <c r="I42" t="str">
        <f t="shared" si="2"/>
        <v xml:space="preserve"> Nigeria</v>
      </c>
      <c r="J42" s="6">
        <f t="shared" si="3"/>
        <v>184264000</v>
      </c>
      <c r="K42" s="6">
        <f t="shared" si="4"/>
        <v>657218000000</v>
      </c>
    </row>
    <row r="43" spans="1:11">
      <c r="A43" t="s">
        <v>34</v>
      </c>
      <c r="D43" s="2">
        <f>VLOOKUP($A43,gdp!$B$4:$C$56,2,FALSE)</f>
        <v>8.0020000000000007</v>
      </c>
      <c r="E43" s="3">
        <f>VLOOKUP(A43,pop!$B$3:$C$60,2,FALSE)</f>
        <v>11324000</v>
      </c>
      <c r="F43" s="3">
        <f t="shared" si="0"/>
        <v>8002000000.000001</v>
      </c>
      <c r="H43" t="str">
        <f t="shared" si="1"/>
        <v xml:space="preserve"> Rwanda</v>
      </c>
      <c r="I43" t="str">
        <f t="shared" si="2"/>
        <v xml:space="preserve"> </v>
      </c>
      <c r="J43" s="6">
        <f t="shared" si="3"/>
        <v>11324000</v>
      </c>
      <c r="K43" s="6">
        <f t="shared" si="4"/>
        <v>8002000000.000001</v>
      </c>
    </row>
    <row r="44" spans="1:11">
      <c r="A44" t="s">
        <v>22</v>
      </c>
      <c r="D44" s="2">
        <f>VLOOKUP($A44,gdp!$B$4:$C$56,2,FALSE)</f>
        <v>15.881</v>
      </c>
      <c r="E44" s="3">
        <f>VLOOKUP(A44,pop!$B$3:$C$60,2,FALSE)</f>
        <v>14150000</v>
      </c>
      <c r="F44" s="3">
        <f t="shared" si="0"/>
        <v>15881000000</v>
      </c>
      <c r="H44" t="str">
        <f t="shared" si="1"/>
        <v xml:space="preserve"> Senegal</v>
      </c>
      <c r="I44" t="str">
        <f t="shared" si="2"/>
        <v xml:space="preserve"> </v>
      </c>
      <c r="J44" s="6">
        <f t="shared" si="3"/>
        <v>14150000</v>
      </c>
      <c r="K44" s="6">
        <f t="shared" si="4"/>
        <v>15881000000</v>
      </c>
    </row>
    <row r="45" spans="1:11">
      <c r="A45" t="s">
        <v>48</v>
      </c>
      <c r="C45" t="s">
        <v>70</v>
      </c>
      <c r="D45" s="2">
        <f>VLOOKUP($A45,gdp!$B$4:$C$56,2,FALSE)</f>
        <v>1.4730000000000001</v>
      </c>
      <c r="E45" s="3">
        <f>VLOOKUP(A45,pop!$B$3:$C$60,2,FALSE)</f>
        <v>97000</v>
      </c>
      <c r="F45" s="3">
        <f t="shared" si="0"/>
        <v>1473000000</v>
      </c>
      <c r="H45" t="str">
        <f t="shared" si="1"/>
        <v xml:space="preserve"> Seychelles</v>
      </c>
      <c r="I45" t="str">
        <f t="shared" si="2"/>
        <v xml:space="preserve"> Seychelles</v>
      </c>
      <c r="J45" s="6">
        <f t="shared" si="3"/>
        <v>97000</v>
      </c>
      <c r="K45" s="6">
        <f t="shared" si="4"/>
        <v>1473000000</v>
      </c>
    </row>
    <row r="46" spans="1:11">
      <c r="A46" t="s">
        <v>36</v>
      </c>
      <c r="D46" s="2">
        <f>VLOOKUP($A46,gdp!$B$4:$C$56,2,FALSE)</f>
        <v>5.4109999999999996</v>
      </c>
      <c r="E46" s="3">
        <f>VLOOKUP(A46,pop!$B$3:$C$60,2,FALSE)</f>
        <v>6513000</v>
      </c>
      <c r="F46" s="3">
        <f t="shared" si="0"/>
        <v>5411000000</v>
      </c>
      <c r="H46" t="str">
        <f t="shared" si="1"/>
        <v xml:space="preserve"> Sierra Leone</v>
      </c>
      <c r="I46" t="str">
        <f t="shared" si="2"/>
        <v xml:space="preserve"> </v>
      </c>
      <c r="J46" s="6">
        <f t="shared" si="3"/>
        <v>6513000</v>
      </c>
      <c r="K46" s="6">
        <f t="shared" si="4"/>
        <v>5411000000</v>
      </c>
    </row>
    <row r="47" spans="1:11">
      <c r="A47" t="s">
        <v>3</v>
      </c>
      <c r="D47" s="2">
        <f>VLOOKUP($A47,gdp!$B$4:$C$56,2,FALSE)</f>
        <v>352.52800000000002</v>
      </c>
      <c r="E47" s="3">
        <f>VLOOKUP(A47,pop!$B$3:$C$60,2,FALSE)</f>
        <v>54844000</v>
      </c>
      <c r="F47" s="3">
        <f t="shared" si="0"/>
        <v>352528000000</v>
      </c>
      <c r="H47" t="str">
        <f t="shared" si="1"/>
        <v xml:space="preserve"> South Africa</v>
      </c>
      <c r="I47" t="str">
        <f t="shared" si="2"/>
        <v xml:space="preserve"> </v>
      </c>
      <c r="J47" s="6">
        <f t="shared" si="3"/>
        <v>54844000</v>
      </c>
      <c r="K47" s="6">
        <f t="shared" si="4"/>
        <v>352528000000</v>
      </c>
    </row>
    <row r="48" spans="1:11">
      <c r="A48" t="s">
        <v>30</v>
      </c>
      <c r="C48" t="s">
        <v>70</v>
      </c>
      <c r="D48" s="2">
        <f>VLOOKUP($A48,gdp!$B$4:$C$56,2,FALSE)</f>
        <v>11.893000000000001</v>
      </c>
      <c r="E48" s="3">
        <f>VLOOKUP(A48,pop!$B$3:$C$60,2,FALSE)</f>
        <v>12519000</v>
      </c>
      <c r="F48" s="3">
        <f t="shared" si="0"/>
        <v>11893000000</v>
      </c>
      <c r="H48" t="str">
        <f t="shared" si="1"/>
        <v xml:space="preserve"> South Sudan</v>
      </c>
      <c r="I48" t="str">
        <f t="shared" si="2"/>
        <v xml:space="preserve"> South Sudan</v>
      </c>
      <c r="J48" s="6">
        <f t="shared" si="3"/>
        <v>12519000</v>
      </c>
      <c r="K48" s="6">
        <f t="shared" si="4"/>
        <v>11893000000</v>
      </c>
    </row>
    <row r="49" spans="1:11">
      <c r="A49" t="s">
        <v>8</v>
      </c>
      <c r="D49" s="2">
        <f>VLOOKUP($A49,gdp!$B$4:$C$56,2,FALSE)</f>
        <v>70.03</v>
      </c>
      <c r="E49" s="3">
        <f>VLOOKUP(A49,pop!$B$3:$C$60,2,FALSE)</f>
        <v>38435000</v>
      </c>
      <c r="F49" s="3">
        <f t="shared" si="0"/>
        <v>70030000000</v>
      </c>
      <c r="H49" t="str">
        <f t="shared" si="1"/>
        <v xml:space="preserve"> Sudan</v>
      </c>
      <c r="I49" t="str">
        <f t="shared" si="2"/>
        <v xml:space="preserve"> </v>
      </c>
      <c r="J49" s="6">
        <f t="shared" si="3"/>
        <v>38435000</v>
      </c>
      <c r="K49" s="6">
        <f t="shared" si="4"/>
        <v>70030000000</v>
      </c>
    </row>
    <row r="50" spans="1:11">
      <c r="A50" t="s">
        <v>41</v>
      </c>
      <c r="D50" s="2">
        <f>VLOOKUP($A50,gdp!$B$4:$C$56,2,FALSE)</f>
        <v>3.8420000000000001</v>
      </c>
      <c r="E50" s="3">
        <f>VLOOKUP(A50,pop!$B$3:$C$60,2,FALSE)</f>
        <v>1119000</v>
      </c>
      <c r="F50" s="3">
        <f t="shared" si="0"/>
        <v>3842000000</v>
      </c>
      <c r="H50" t="str">
        <f t="shared" si="1"/>
        <v xml:space="preserve"> Swaziland</v>
      </c>
      <c r="I50" t="str">
        <f t="shared" si="2"/>
        <v xml:space="preserve"> </v>
      </c>
      <c r="J50" s="6">
        <f t="shared" si="3"/>
        <v>1119000</v>
      </c>
      <c r="K50" s="6">
        <f t="shared" si="4"/>
        <v>3842000000</v>
      </c>
    </row>
    <row r="51" spans="1:11">
      <c r="A51" t="s">
        <v>13</v>
      </c>
      <c r="D51" s="2">
        <f>VLOOKUP($A51,gdp!$B$4:$C$56,2,FALSE)</f>
        <v>36.619999999999997</v>
      </c>
      <c r="E51" s="3">
        <f>VLOOKUP(A51,pop!$B$3:$C$60,2,FALSE)</f>
        <v>48829000</v>
      </c>
      <c r="F51" s="3">
        <f t="shared" si="0"/>
        <v>36620000000</v>
      </c>
      <c r="H51" t="str">
        <f t="shared" si="1"/>
        <v xml:space="preserve"> Tanzania</v>
      </c>
      <c r="I51" t="str">
        <f t="shared" si="2"/>
        <v xml:space="preserve"> </v>
      </c>
      <c r="J51" s="6">
        <f t="shared" si="3"/>
        <v>48829000</v>
      </c>
      <c r="K51" s="6">
        <f t="shared" si="4"/>
        <v>36620000000</v>
      </c>
    </row>
    <row r="52" spans="1:11">
      <c r="A52" t="s">
        <v>37</v>
      </c>
      <c r="D52" s="2">
        <f>VLOOKUP($A52,gdp!$B$4:$C$56,2,FALSE)</f>
        <v>4.8380000000000001</v>
      </c>
      <c r="E52" s="3">
        <f>VLOOKUP(A52,pop!$B$3:$C$60,2,FALSE)</f>
        <v>7065000</v>
      </c>
      <c r="F52" s="3">
        <f t="shared" si="0"/>
        <v>4838000000</v>
      </c>
      <c r="H52" t="str">
        <f t="shared" si="1"/>
        <v xml:space="preserve"> Togo</v>
      </c>
      <c r="I52" t="str">
        <f t="shared" si="2"/>
        <v xml:space="preserve"> </v>
      </c>
      <c r="J52" s="6">
        <f t="shared" si="3"/>
        <v>7065000</v>
      </c>
      <c r="K52" s="6">
        <f t="shared" si="4"/>
        <v>4838000000</v>
      </c>
    </row>
    <row r="53" spans="1:11">
      <c r="A53" t="s">
        <v>12</v>
      </c>
      <c r="D53" s="2">
        <f>VLOOKUP($A53,gdp!$B$4:$C$56,2,FALSE)</f>
        <v>49.122</v>
      </c>
      <c r="E53" s="3">
        <f>VLOOKUP(A53,pop!$B$3:$C$60,2,FALSE)</f>
        <v>11118000</v>
      </c>
      <c r="F53" s="3">
        <f t="shared" si="0"/>
        <v>49122000000</v>
      </c>
      <c r="H53" t="str">
        <f t="shared" si="1"/>
        <v xml:space="preserve"> Tunisia</v>
      </c>
      <c r="I53" t="str">
        <f t="shared" si="2"/>
        <v xml:space="preserve"> </v>
      </c>
      <c r="J53" s="6">
        <f t="shared" si="3"/>
        <v>11118000</v>
      </c>
      <c r="K53" s="6">
        <f t="shared" si="4"/>
        <v>49122000000</v>
      </c>
    </row>
    <row r="54" spans="1:11">
      <c r="A54" t="s">
        <v>17</v>
      </c>
      <c r="D54" s="2">
        <f>VLOOKUP($A54,gdp!$B$4:$C$56,2,FALSE)</f>
        <v>26.085999999999999</v>
      </c>
      <c r="E54" s="3">
        <f>VLOOKUP(A54,pop!$B$3:$C$60,2,FALSE)</f>
        <v>35760000</v>
      </c>
      <c r="F54" s="3">
        <f t="shared" si="0"/>
        <v>26086000000</v>
      </c>
      <c r="H54" t="str">
        <f t="shared" si="1"/>
        <v xml:space="preserve"> Uganda</v>
      </c>
      <c r="I54" t="str">
        <f t="shared" si="2"/>
        <v xml:space="preserve"> </v>
      </c>
      <c r="J54" s="6">
        <f t="shared" si="3"/>
        <v>35760000</v>
      </c>
      <c r="K54" s="6">
        <f t="shared" si="4"/>
        <v>26086000000</v>
      </c>
    </row>
    <row r="55" spans="1:11">
      <c r="A55" t="s">
        <v>18</v>
      </c>
      <c r="D55" s="2">
        <f>VLOOKUP($A55,gdp!$B$4:$C$56,2,FALSE)</f>
        <v>25.611000000000001</v>
      </c>
      <c r="E55" s="3">
        <f>VLOOKUP(A55,pop!$B$3:$C$60,2,FALSE)</f>
        <v>15474000</v>
      </c>
      <c r="F55" s="3">
        <f t="shared" si="0"/>
        <v>25611000000</v>
      </c>
      <c r="H55" t="str">
        <f t="shared" si="1"/>
        <v xml:space="preserve"> Zambia</v>
      </c>
      <c r="I55" t="str">
        <f t="shared" si="2"/>
        <v xml:space="preserve"> </v>
      </c>
      <c r="J55" s="6">
        <f t="shared" si="3"/>
        <v>15474000</v>
      </c>
      <c r="K55" s="6">
        <f t="shared" si="4"/>
        <v>25611000000</v>
      </c>
    </row>
    <row r="56" spans="1:11">
      <c r="A56" t="s">
        <v>25</v>
      </c>
      <c r="C56" t="s">
        <v>70</v>
      </c>
      <c r="D56" s="2">
        <f>VLOOKUP($A56,gdp!$B$4:$C$56,2,FALSE)</f>
        <v>13.739000000000001</v>
      </c>
      <c r="E56" s="3">
        <f>VLOOKUP(A56,pop!$B$3:$C$60,2,FALSE)</f>
        <v>13503000</v>
      </c>
      <c r="F56" s="3">
        <f t="shared" si="0"/>
        <v>13739000000</v>
      </c>
      <c r="H56" t="str">
        <f t="shared" si="1"/>
        <v xml:space="preserve"> Zimbabwe</v>
      </c>
      <c r="I56" t="str">
        <f t="shared" si="2"/>
        <v xml:space="preserve"> Zimbabwe</v>
      </c>
      <c r="J56" s="6">
        <f t="shared" si="3"/>
        <v>13503000</v>
      </c>
      <c r="K56" s="6">
        <f t="shared" si="4"/>
        <v>13739000000</v>
      </c>
    </row>
  </sheetData>
  <sortState ref="A3:A58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gdp</vt:lpstr>
      <vt:lpstr>pop</vt:lpstr>
      <vt:lpstr>agg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Nikhil</cp:lastModifiedBy>
  <dcterms:created xsi:type="dcterms:W3CDTF">2015-06-21T11:28:38Z</dcterms:created>
  <dcterms:modified xsi:type="dcterms:W3CDTF">2015-06-21T12:28:10Z</dcterms:modified>
</cp:coreProperties>
</file>