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nss_projects\dq5\dq5-people3-amp_diversity\Census_Project_App\"/>
    </mc:Choice>
  </mc:AlternateContent>
  <xr:revisionPtr revIDLastSave="0" documentId="13_ncr:1_{4D21613C-AD5A-40A3-905B-6097C1C7786F}" xr6:coauthVersionLast="45" xr6:coauthVersionMax="45" xr10:uidLastSave="{00000000-0000-0000-0000-000000000000}"/>
  <bookViews>
    <workbookView xWindow="-28920" yWindow="810" windowWidth="29040" windowHeight="15465" xr2:uid="{947ACB91-AADA-4E66-8F46-12887E255634}"/>
  </bookViews>
  <sheets>
    <sheet name="Data" sheetId="2" r:id="rId1"/>
    <sheet name="Percentages" sheetId="3" state="hidden" r:id="rId2"/>
    <sheet name="Output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21" i="5"/>
  <c r="C20" i="5"/>
  <c r="C19" i="5"/>
  <c r="C18" i="5"/>
  <c r="C17" i="5"/>
  <c r="C16" i="5"/>
  <c r="C8" i="3" l="1"/>
  <c r="B8" i="2" l="1"/>
  <c r="J8" i="3" s="1"/>
  <c r="C23" i="5" s="1"/>
  <c r="D4" i="2"/>
  <c r="E4" i="2"/>
  <c r="F4" i="2"/>
  <c r="G4" i="2"/>
  <c r="H4" i="2"/>
  <c r="I4" i="2"/>
  <c r="C4" i="2"/>
  <c r="B12" i="2"/>
  <c r="H12" i="3" s="1"/>
  <c r="C29" i="5" s="1"/>
  <c r="B3" i="2"/>
  <c r="B2" i="2"/>
  <c r="B2" i="3" s="1"/>
  <c r="B8" i="3" l="1"/>
  <c r="D8" i="3"/>
  <c r="B3" i="3"/>
  <c r="B4" i="2"/>
  <c r="C12" i="3"/>
  <c r="C24" i="5" s="1"/>
  <c r="B12" i="3"/>
  <c r="D12" i="3"/>
  <c r="C25" i="5" s="1"/>
  <c r="E12" i="3"/>
  <c r="C26" i="5" s="1"/>
  <c r="F12" i="3"/>
  <c r="C27" i="5" s="1"/>
  <c r="G12" i="3"/>
  <c r="C28" i="5" s="1"/>
  <c r="E8" i="3"/>
  <c r="F8" i="3"/>
  <c r="G8" i="3"/>
  <c r="H8" i="3"/>
  <c r="I8" i="3"/>
  <c r="C4" i="3" l="1"/>
  <c r="C3" i="3"/>
  <c r="C9" i="5" s="1"/>
  <c r="D3" i="3"/>
  <c r="C10" i="5" s="1"/>
  <c r="I2" i="3"/>
  <c r="C8" i="5" s="1"/>
  <c r="E3" i="3"/>
  <c r="C11" i="5" s="1"/>
  <c r="H2" i="3"/>
  <c r="C7" i="5" s="1"/>
  <c r="F3" i="3"/>
  <c r="C12" i="5" s="1"/>
  <c r="G2" i="3"/>
  <c r="C6" i="5" s="1"/>
  <c r="G3" i="3"/>
  <c r="C13" i="5" s="1"/>
  <c r="C2" i="3"/>
  <c r="C2" i="5" s="1"/>
  <c r="H3" i="3"/>
  <c r="C14" i="5" s="1"/>
  <c r="E2" i="3"/>
  <c r="C4" i="5" s="1"/>
  <c r="I3" i="3"/>
  <c r="C15" i="5" s="1"/>
  <c r="F2" i="3"/>
  <c r="C5" i="5" s="1"/>
  <c r="D2" i="3"/>
  <c r="C3" i="5" s="1"/>
  <c r="C31" i="5"/>
  <c r="C30" i="5"/>
  <c r="F4" i="3"/>
  <c r="I4" i="3"/>
  <c r="B4" i="3"/>
  <c r="H4" i="3"/>
  <c r="D4" i="3"/>
  <c r="G4" i="3"/>
  <c r="E4" i="3"/>
</calcChain>
</file>

<file path=xl/sharedStrings.xml><?xml version="1.0" encoding="utf-8"?>
<sst xmlns="http://schemas.openxmlformats.org/spreadsheetml/2006/main" count="97" uniqueCount="49">
  <si>
    <t>Sex</t>
  </si>
  <si>
    <t>Total</t>
  </si>
  <si>
    <t>30 to 39 years</t>
  </si>
  <si>
    <t>40 to 49 years</t>
  </si>
  <si>
    <t>50 to 59 years</t>
  </si>
  <si>
    <t>Male</t>
  </si>
  <si>
    <t>Female</t>
  </si>
  <si>
    <t>Ethnicity</t>
  </si>
  <si>
    <t>White alone</t>
  </si>
  <si>
    <t>Black or African American</t>
  </si>
  <si>
    <t>American Indian and Alaska Native</t>
  </si>
  <si>
    <t>Asian</t>
  </si>
  <si>
    <t>Native Hawaiian and Other Pacific Islander</t>
  </si>
  <si>
    <t>Two or more races:</t>
  </si>
  <si>
    <t>Hispanic or Latino</t>
  </si>
  <si>
    <t>High school graduate (includes equivalency)</t>
  </si>
  <si>
    <t>Some college, no degree</t>
  </si>
  <si>
    <t>Associate's degree</t>
  </si>
  <si>
    <t>Bachelor's degree</t>
  </si>
  <si>
    <t>18 to 20 years</t>
  </si>
  <si>
    <t>60 to 66 years</t>
  </si>
  <si>
    <t>67 and over</t>
  </si>
  <si>
    <t>Less than 9th Grade</t>
  </si>
  <si>
    <t>Graduate/Professional Degree</t>
  </si>
  <si>
    <t>Education</t>
  </si>
  <si>
    <t>Male - 30 to 39 years</t>
  </si>
  <si>
    <t>Male - 40 to 49 years</t>
  </si>
  <si>
    <t>Male - 50 to 59 years</t>
  </si>
  <si>
    <t>Male - 60 to 66 years</t>
  </si>
  <si>
    <t>Male - 67 and over</t>
  </si>
  <si>
    <t>Female - 30 to 39 years</t>
  </si>
  <si>
    <t>Female - 40 to 49 years</t>
  </si>
  <si>
    <t>Female - 50 to 59 years</t>
  </si>
  <si>
    <t>Female - 60 to 66 years</t>
  </si>
  <si>
    <t>Female - 67 and over</t>
  </si>
  <si>
    <t>Other Race</t>
  </si>
  <si>
    <t>Two or more races</t>
  </si>
  <si>
    <t>Male - 18 to 19 years</t>
  </si>
  <si>
    <t>Male - 20 to 29 years</t>
  </si>
  <si>
    <t>Female - 18 to 19 years</t>
  </si>
  <si>
    <t>Female - 20 to 29 years</t>
  </si>
  <si>
    <t>18 to 19 years</t>
  </si>
  <si>
    <t>20 to 29 years</t>
  </si>
  <si>
    <t>Male - 18 and over</t>
  </si>
  <si>
    <t>Female - 18 and over</t>
  </si>
  <si>
    <t>Variable1</t>
  </si>
  <si>
    <t>Percentage1</t>
  </si>
  <si>
    <t>index</t>
  </si>
  <si>
    <t>White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</si>
</sst>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164" fontId="3" fillId="0" borderId="1" xfId="1" applyNumberFormat="1" applyFont="1" applyBorder="1" applyAlignment="1">
      <alignment wrapText="1"/>
    </xf>
    <xf numFmtId="164" fontId="0" fillId="0" borderId="0" xfId="1" applyNumberFormat="1" applyFont="1"/>
    <xf numFmtId="0" fontId="4" fillId="2" borderId="1" xfId="0" applyFont="1" applyFill="1" applyBorder="1" applyAlignment="1" applyProtection="1">
      <alignment horizontal="right" wrapText="1"/>
      <protection locked="0"/>
    </xf>
    <xf numFmtId="0" fontId="3" fillId="0" borderId="1" xfId="0" applyFont="1" applyBorder="1" applyAlignment="1">
      <alignment horizontal="right" wrapText="1"/>
    </xf>
    <xf numFmtId="2" fontId="1" fillId="0" borderId="1" xfId="1" applyNumberFormat="1" applyFont="1" applyBorder="1" applyAlignment="1">
      <alignment wrapText="1"/>
    </xf>
    <xf numFmtId="0" fontId="3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49A2-F1E0-45B1-9C88-8D1996B03781}">
  <dimension ref="A1:J12"/>
  <sheetViews>
    <sheetView tabSelected="1" zoomScale="145" zoomScaleNormal="145" workbookViewId="0">
      <selection activeCell="E3" sqref="E3"/>
    </sheetView>
  </sheetViews>
  <sheetFormatPr defaultRowHeight="15" x14ac:dyDescent="0.25"/>
  <cols>
    <col min="1" max="1" width="15.28515625" customWidth="1"/>
    <col min="3" max="7" width="14.42578125" customWidth="1"/>
    <col min="8" max="8" width="19.28515625" customWidth="1"/>
    <col min="9" max="10" width="14.42578125" customWidth="1"/>
    <col min="11" max="11" width="19.85546875" customWidth="1"/>
  </cols>
  <sheetData>
    <row r="1" spans="1:10" ht="15.75" thickBot="1" x14ac:dyDescent="0.3">
      <c r="A1" s="4" t="s">
        <v>0</v>
      </c>
      <c r="B1" s="11" t="s">
        <v>1</v>
      </c>
      <c r="C1" s="11" t="s">
        <v>41</v>
      </c>
      <c r="D1" s="11" t="s">
        <v>42</v>
      </c>
      <c r="E1" s="11" t="s">
        <v>2</v>
      </c>
      <c r="F1" s="11" t="s">
        <v>3</v>
      </c>
      <c r="G1" s="11" t="s">
        <v>4</v>
      </c>
      <c r="H1" s="11" t="s">
        <v>20</v>
      </c>
      <c r="I1" s="11" t="s">
        <v>21</v>
      </c>
    </row>
    <row r="2" spans="1:10" ht="15.75" thickBot="1" x14ac:dyDescent="0.3">
      <c r="A2" s="4" t="s">
        <v>5</v>
      </c>
      <c r="B2" s="2">
        <f>SUM(C2:I2)</f>
        <v>63</v>
      </c>
      <c r="C2" s="8">
        <v>5</v>
      </c>
      <c r="D2" s="8">
        <v>18</v>
      </c>
      <c r="E2" s="8">
        <v>15</v>
      </c>
      <c r="F2" s="8">
        <v>14</v>
      </c>
      <c r="G2" s="8">
        <v>6</v>
      </c>
      <c r="H2" s="8">
        <v>3</v>
      </c>
      <c r="I2" s="8">
        <v>2</v>
      </c>
    </row>
    <row r="3" spans="1:10" ht="15.75" thickBot="1" x14ac:dyDescent="0.3">
      <c r="A3" s="4" t="s">
        <v>6</v>
      </c>
      <c r="B3" s="2">
        <f t="shared" ref="B3:B4" si="0">SUM(C3:I3)</f>
        <v>67</v>
      </c>
      <c r="C3" s="8">
        <v>6</v>
      </c>
      <c r="D3" s="8">
        <v>17</v>
      </c>
      <c r="E3" s="8">
        <v>20</v>
      </c>
      <c r="F3" s="8">
        <v>18</v>
      </c>
      <c r="G3" s="8">
        <v>4</v>
      </c>
      <c r="H3" s="8">
        <v>1</v>
      </c>
      <c r="I3" s="8">
        <v>1</v>
      </c>
    </row>
    <row r="4" spans="1:10" ht="15.75" thickBot="1" x14ac:dyDescent="0.3">
      <c r="A4" s="4" t="s">
        <v>1</v>
      </c>
      <c r="B4" s="9">
        <f t="shared" si="0"/>
        <v>130</v>
      </c>
      <c r="C4" s="9">
        <f>SUM(C2:C3)</f>
        <v>11</v>
      </c>
      <c r="D4" s="9">
        <f t="shared" ref="D4:I4" si="1">SUM(D2:D3)</f>
        <v>35</v>
      </c>
      <c r="E4" s="9">
        <f t="shared" si="1"/>
        <v>35</v>
      </c>
      <c r="F4" s="9">
        <f t="shared" si="1"/>
        <v>32</v>
      </c>
      <c r="G4" s="9">
        <f t="shared" si="1"/>
        <v>10</v>
      </c>
      <c r="H4" s="9">
        <f t="shared" si="1"/>
        <v>4</v>
      </c>
      <c r="I4" s="9">
        <f t="shared" si="1"/>
        <v>3</v>
      </c>
    </row>
    <row r="6" spans="1:10" ht="15.75" thickBot="1" x14ac:dyDescent="0.3">
      <c r="A6" s="3"/>
    </row>
    <row r="7" spans="1:10" ht="39.75" thickBot="1" x14ac:dyDescent="0.3">
      <c r="A7" s="4" t="s">
        <v>7</v>
      </c>
      <c r="B7" s="11" t="s">
        <v>1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14</v>
      </c>
      <c r="I7" s="11" t="s">
        <v>36</v>
      </c>
      <c r="J7" s="11" t="s">
        <v>35</v>
      </c>
    </row>
    <row r="8" spans="1:10" ht="15.75" thickBot="1" x14ac:dyDescent="0.3">
      <c r="A8" s="4" t="s">
        <v>1</v>
      </c>
      <c r="B8" s="2">
        <f>SUM(C8:J8)</f>
        <v>129</v>
      </c>
      <c r="C8" s="8">
        <v>55</v>
      </c>
      <c r="D8" s="8">
        <v>26</v>
      </c>
      <c r="E8" s="8">
        <v>1</v>
      </c>
      <c r="F8" s="8">
        <v>18</v>
      </c>
      <c r="G8" s="8">
        <v>3</v>
      </c>
      <c r="H8" s="8">
        <v>8</v>
      </c>
      <c r="I8" s="8">
        <v>15</v>
      </c>
      <c r="J8" s="8">
        <v>3</v>
      </c>
    </row>
    <row r="10" spans="1:10" ht="15.75" thickBot="1" x14ac:dyDescent="0.3"/>
    <row r="11" spans="1:10" ht="56.25" customHeight="1" thickBot="1" x14ac:dyDescent="0.3">
      <c r="A11" s="4" t="s">
        <v>24</v>
      </c>
      <c r="B11" s="11" t="s">
        <v>1</v>
      </c>
      <c r="C11" s="11" t="s">
        <v>22</v>
      </c>
      <c r="D11" s="11" t="s">
        <v>15</v>
      </c>
      <c r="E11" s="11" t="s">
        <v>16</v>
      </c>
      <c r="F11" s="11" t="s">
        <v>17</v>
      </c>
      <c r="G11" s="11" t="s">
        <v>18</v>
      </c>
      <c r="H11" s="11" t="s">
        <v>23</v>
      </c>
    </row>
    <row r="12" spans="1:10" ht="15.75" thickBot="1" x14ac:dyDescent="0.3">
      <c r="A12" s="4" t="s">
        <v>1</v>
      </c>
      <c r="B12" s="2">
        <f t="shared" ref="B12" si="2">SUM(C12:I12)</f>
        <v>130</v>
      </c>
      <c r="C12" s="8">
        <v>1</v>
      </c>
      <c r="D12" s="8">
        <v>20</v>
      </c>
      <c r="E12" s="8">
        <v>15</v>
      </c>
      <c r="F12" s="8">
        <v>28</v>
      </c>
      <c r="G12" s="8">
        <v>45</v>
      </c>
      <c r="H12" s="8">
        <v>21</v>
      </c>
    </row>
  </sheetData>
  <pageMargins left="0.7" right="0.7" top="0.75" bottom="0.75" header="0.3" footer="0.3"/>
  <ignoredErrors>
    <ignoredError sqref="C4:J7 J2 I12:J12 J3 C9:J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CA5-6A94-414A-BBB1-403D5853B650}">
  <dimension ref="A1:J12"/>
  <sheetViews>
    <sheetView zoomScale="115" zoomScaleNormal="115" workbookViewId="0">
      <selection activeCell="B1" sqref="B1:I4"/>
    </sheetView>
  </sheetViews>
  <sheetFormatPr defaultRowHeight="15" x14ac:dyDescent="0.25"/>
  <cols>
    <col min="1" max="1" width="15.28515625" customWidth="1"/>
    <col min="3" max="7" width="14.42578125" customWidth="1"/>
    <col min="8" max="8" width="18" customWidth="1"/>
    <col min="9" max="10" width="14.42578125" customWidth="1"/>
    <col min="11" max="11" width="19.85546875" customWidth="1"/>
  </cols>
  <sheetData>
    <row r="1" spans="1:10" ht="15.75" thickBot="1" x14ac:dyDescent="0.3">
      <c r="A1" s="1" t="s">
        <v>0</v>
      </c>
      <c r="B1" s="1" t="s">
        <v>1</v>
      </c>
      <c r="C1" s="1" t="s">
        <v>19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20</v>
      </c>
      <c r="I1" s="1" t="s">
        <v>21</v>
      </c>
    </row>
    <row r="2" spans="1:10" ht="15.75" thickBot="1" x14ac:dyDescent="0.3">
      <c r="A2" s="1" t="s">
        <v>5</v>
      </c>
      <c r="B2" s="5">
        <f>+IFERROR(Data!B2/Data!$B2,"")</f>
        <v>1</v>
      </c>
      <c r="C2" s="5">
        <f>+IFERROR(Data!C2/Data!$B$4,"")</f>
        <v>3.8461538461538464E-2</v>
      </c>
      <c r="D2" s="5">
        <f>+IFERROR(Data!D2/Data!$B$4,"")</f>
        <v>0.13846153846153847</v>
      </c>
      <c r="E2" s="5">
        <f>+IFERROR(Data!E2/Data!$B$4,"")</f>
        <v>0.11538461538461539</v>
      </c>
      <c r="F2" s="5">
        <f>+IFERROR(Data!F2/Data!$B$4,"")</f>
        <v>0.1076923076923077</v>
      </c>
      <c r="G2" s="5">
        <f>+IFERROR(Data!G2/Data!$B$4,"")</f>
        <v>4.6153846153846156E-2</v>
      </c>
      <c r="H2" s="5">
        <f>+IFERROR(Data!H2/Data!$B$4,"")</f>
        <v>2.3076923076923078E-2</v>
      </c>
      <c r="I2" s="5">
        <f>+IFERROR(Data!I2/Data!$B$4,"")</f>
        <v>1.5384615384615385E-2</v>
      </c>
    </row>
    <row r="3" spans="1:10" ht="15.75" thickBot="1" x14ac:dyDescent="0.3">
      <c r="A3" s="1" t="s">
        <v>6</v>
      </c>
      <c r="B3" s="5">
        <f>+IFERROR(Data!B3/Data!$B3,"")</f>
        <v>1</v>
      </c>
      <c r="C3" s="5">
        <f>+IFERROR(Data!C3/Data!$B$4,"")</f>
        <v>4.6153846153846156E-2</v>
      </c>
      <c r="D3" s="5">
        <f>+IFERROR(Data!D3/Data!$B$4,"")</f>
        <v>0.13076923076923078</v>
      </c>
      <c r="E3" s="5">
        <f>+IFERROR(Data!E3/Data!$B$4,"")</f>
        <v>0.15384615384615385</v>
      </c>
      <c r="F3" s="5">
        <f>+IFERROR(Data!F3/Data!$B$4,"")</f>
        <v>0.13846153846153847</v>
      </c>
      <c r="G3" s="5">
        <f>+IFERROR(Data!G3/Data!$B$4,"")</f>
        <v>3.0769230769230771E-2</v>
      </c>
      <c r="H3" s="5">
        <f>+IFERROR(Data!H3/Data!$B$4,"")</f>
        <v>7.6923076923076927E-3</v>
      </c>
      <c r="I3" s="5">
        <f>+IFERROR(Data!I3/Data!$B$4,"")</f>
        <v>7.6923076923076927E-3</v>
      </c>
    </row>
    <row r="4" spans="1:10" ht="15.75" thickBot="1" x14ac:dyDescent="0.3">
      <c r="A4" s="1" t="s">
        <v>1</v>
      </c>
      <c r="B4" s="5">
        <f>+IFERROR(Data!B4/Data!$B4,"")</f>
        <v>1</v>
      </c>
      <c r="C4" s="5">
        <f>+IFERROR(Data!C4/Data!$B4,"")</f>
        <v>8.461538461538462E-2</v>
      </c>
      <c r="D4" s="5">
        <f>+IFERROR(Data!D4/Data!$B4,"")</f>
        <v>0.26923076923076922</v>
      </c>
      <c r="E4" s="5">
        <f>+IFERROR(Data!E4/Data!$B4,"")</f>
        <v>0.26923076923076922</v>
      </c>
      <c r="F4" s="5">
        <f>+IFERROR(Data!F4/Data!$B4,"")</f>
        <v>0.24615384615384617</v>
      </c>
      <c r="G4" s="5">
        <f>+IFERROR(Data!G4/Data!$B4,"")</f>
        <v>7.6923076923076927E-2</v>
      </c>
      <c r="H4" s="5">
        <f>+IFERROR(Data!H4/Data!$B4,"")</f>
        <v>3.0769230769230771E-2</v>
      </c>
      <c r="I4" s="5">
        <f>+IFERROR(Data!I4/Data!$B4,"")</f>
        <v>2.3076923076923078E-2</v>
      </c>
    </row>
    <row r="6" spans="1:10" ht="15.75" thickBot="1" x14ac:dyDescent="0.3">
      <c r="A6" s="3"/>
    </row>
    <row r="7" spans="1:10" ht="39.75" thickBot="1" x14ac:dyDescent="0.3">
      <c r="A7" s="1" t="s">
        <v>7</v>
      </c>
      <c r="B7" s="1" t="s">
        <v>1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14</v>
      </c>
      <c r="I7" s="1" t="s">
        <v>13</v>
      </c>
      <c r="J7" s="1" t="s">
        <v>35</v>
      </c>
    </row>
    <row r="8" spans="1:10" ht="15.75" thickBot="1" x14ac:dyDescent="0.3">
      <c r="A8" s="1" t="s">
        <v>1</v>
      </c>
      <c r="B8" s="5">
        <f>+IFERROR(Data!B8/Data!$B8,"")</f>
        <v>1</v>
      </c>
      <c r="C8" s="5">
        <f>+IFERROR(Data!C8/Data!$B8,"")</f>
        <v>0.4263565891472868</v>
      </c>
      <c r="D8" s="5">
        <f>+IFERROR(Data!D8/Data!$B8,"")</f>
        <v>0.20155038759689922</v>
      </c>
      <c r="E8" s="5">
        <f>+IFERROR(Data!E8/Data!$B8,"")</f>
        <v>7.7519379844961239E-3</v>
      </c>
      <c r="F8" s="5">
        <f>+IFERROR(Data!F8/Data!$B8,"")</f>
        <v>0.13953488372093023</v>
      </c>
      <c r="G8" s="5">
        <f>+IFERROR(Data!G8/Data!$B8,"")</f>
        <v>2.3255813953488372E-2</v>
      </c>
      <c r="H8" s="5">
        <f>+IFERROR(Data!H8/Data!$B8,"")</f>
        <v>6.2015503875968991E-2</v>
      </c>
      <c r="I8" s="5">
        <f>+IFERROR(Data!I8/Data!$B8,"")</f>
        <v>0.11627906976744186</v>
      </c>
      <c r="J8" s="5">
        <f>+IFERROR(Data!J8/Data!$B8,"")</f>
        <v>2.3255813953488372E-2</v>
      </c>
    </row>
    <row r="10" spans="1:10" ht="15.75" thickBot="1" x14ac:dyDescent="0.3"/>
    <row r="11" spans="1:10" ht="56.25" customHeight="1" thickBot="1" x14ac:dyDescent="0.3">
      <c r="A11" s="1" t="s">
        <v>24</v>
      </c>
      <c r="B11" s="1" t="s">
        <v>1</v>
      </c>
      <c r="C11" s="1" t="s">
        <v>22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23</v>
      </c>
    </row>
    <row r="12" spans="1:10" ht="15.75" thickBot="1" x14ac:dyDescent="0.3">
      <c r="A12" s="1" t="s">
        <v>1</v>
      </c>
      <c r="B12" s="5">
        <f>+IFERROR(Data!B12/Data!$B12,"")</f>
        <v>1</v>
      </c>
      <c r="C12" s="5">
        <f>+IFERROR(Data!C12/Data!$B12,"")</f>
        <v>7.6923076923076927E-3</v>
      </c>
      <c r="D12" s="5">
        <f>+IFERROR(Data!D12/Data!$B12,"")</f>
        <v>0.15384615384615385</v>
      </c>
      <c r="E12" s="5">
        <f>+IFERROR(Data!E12/Data!$B12,"")</f>
        <v>0.11538461538461539</v>
      </c>
      <c r="F12" s="5">
        <f>+IFERROR(Data!F12/Data!$B12,"")</f>
        <v>0.2153846153846154</v>
      </c>
      <c r="G12" s="5">
        <f>+IFERROR(Data!G12/Data!$B12,"")</f>
        <v>0.34615384615384615</v>
      </c>
      <c r="H12" s="5">
        <f>+IFERROR(Data!H12/Data!$B12,"")</f>
        <v>0.16153846153846155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682F-4289-418C-B913-345AB0D04182}">
  <dimension ref="A1:K31"/>
  <sheetViews>
    <sheetView workbookViewId="0">
      <selection activeCell="J28" sqref="J28"/>
    </sheetView>
  </sheetViews>
  <sheetFormatPr defaultRowHeight="15" x14ac:dyDescent="0.25"/>
  <cols>
    <col min="2" max="2" width="44" customWidth="1"/>
    <col min="3" max="3" width="12.28515625" style="7" customWidth="1"/>
  </cols>
  <sheetData>
    <row r="1" spans="1:3" ht="15.75" thickBot="1" x14ac:dyDescent="0.3">
      <c r="A1" t="s">
        <v>47</v>
      </c>
      <c r="B1" s="4" t="s">
        <v>45</v>
      </c>
      <c r="C1" s="6" t="s">
        <v>46</v>
      </c>
    </row>
    <row r="2" spans="1:3" ht="15.75" thickBot="1" x14ac:dyDescent="0.3">
      <c r="A2">
        <v>1</v>
      </c>
      <c r="B2" s="1" t="s">
        <v>37</v>
      </c>
      <c r="C2" s="10">
        <f>+Percentages!C2*100</f>
        <v>3.8461538461538463</v>
      </c>
    </row>
    <row r="3" spans="1:3" ht="15.75" thickBot="1" x14ac:dyDescent="0.3">
      <c r="A3">
        <v>2</v>
      </c>
      <c r="B3" s="1" t="s">
        <v>38</v>
      </c>
      <c r="C3" s="10">
        <f>+Percentages!D2*100</f>
        <v>13.846153846153847</v>
      </c>
    </row>
    <row r="4" spans="1:3" ht="15.75" thickBot="1" x14ac:dyDescent="0.3">
      <c r="A4">
        <v>3</v>
      </c>
      <c r="B4" s="1" t="s">
        <v>25</v>
      </c>
      <c r="C4" s="10">
        <f>+Percentages!E2*100</f>
        <v>11.538461538461538</v>
      </c>
    </row>
    <row r="5" spans="1:3" ht="15.75" thickBot="1" x14ac:dyDescent="0.3">
      <c r="A5">
        <v>4</v>
      </c>
      <c r="B5" s="1" t="s">
        <v>26</v>
      </c>
      <c r="C5" s="10">
        <f>+Percentages!F2*100</f>
        <v>10.76923076923077</v>
      </c>
    </row>
    <row r="6" spans="1:3" ht="15.75" thickBot="1" x14ac:dyDescent="0.3">
      <c r="A6">
        <v>5</v>
      </c>
      <c r="B6" s="1" t="s">
        <v>27</v>
      </c>
      <c r="C6" s="10">
        <f>+Percentages!G2*100</f>
        <v>4.6153846153846159</v>
      </c>
    </row>
    <row r="7" spans="1:3" ht="15.75" thickBot="1" x14ac:dyDescent="0.3">
      <c r="A7">
        <v>6</v>
      </c>
      <c r="B7" s="1" t="s">
        <v>28</v>
      </c>
      <c r="C7" s="10">
        <f>+Percentages!H2*100</f>
        <v>2.3076923076923079</v>
      </c>
    </row>
    <row r="8" spans="1:3" ht="15.75" thickBot="1" x14ac:dyDescent="0.3">
      <c r="A8">
        <v>7</v>
      </c>
      <c r="B8" s="1" t="s">
        <v>29</v>
      </c>
      <c r="C8" s="10">
        <f>+Percentages!I2*100</f>
        <v>1.5384615384615385</v>
      </c>
    </row>
    <row r="9" spans="1:3" ht="15.75" thickBot="1" x14ac:dyDescent="0.3">
      <c r="A9">
        <v>8</v>
      </c>
      <c r="B9" s="1" t="s">
        <v>39</v>
      </c>
      <c r="C9" s="10">
        <f>+Percentages!C3*100</f>
        <v>4.6153846153846159</v>
      </c>
    </row>
    <row r="10" spans="1:3" ht="15.75" thickBot="1" x14ac:dyDescent="0.3">
      <c r="A10">
        <v>9</v>
      </c>
      <c r="B10" s="1" t="s">
        <v>40</v>
      </c>
      <c r="C10" s="10">
        <f>+Percentages!D3*100</f>
        <v>13.076923076923078</v>
      </c>
    </row>
    <row r="11" spans="1:3" ht="15.75" thickBot="1" x14ac:dyDescent="0.3">
      <c r="A11">
        <v>10</v>
      </c>
      <c r="B11" s="1" t="s">
        <v>30</v>
      </c>
      <c r="C11" s="10">
        <f>+Percentages!E3*100</f>
        <v>15.384615384615385</v>
      </c>
    </row>
    <row r="12" spans="1:3" ht="15.75" thickBot="1" x14ac:dyDescent="0.3">
      <c r="A12">
        <v>11</v>
      </c>
      <c r="B12" s="1" t="s">
        <v>31</v>
      </c>
      <c r="C12" s="10">
        <f>+Percentages!F3*100</f>
        <v>13.846153846153847</v>
      </c>
    </row>
    <row r="13" spans="1:3" ht="15.75" thickBot="1" x14ac:dyDescent="0.3">
      <c r="A13">
        <v>12</v>
      </c>
      <c r="B13" s="1" t="s">
        <v>32</v>
      </c>
      <c r="C13" s="10">
        <f>+Percentages!G3*100</f>
        <v>3.0769230769230771</v>
      </c>
    </row>
    <row r="14" spans="1:3" ht="15.75" thickBot="1" x14ac:dyDescent="0.3">
      <c r="A14">
        <v>13</v>
      </c>
      <c r="B14" s="1" t="s">
        <v>33</v>
      </c>
      <c r="C14" s="10">
        <f>+Percentages!H3*100</f>
        <v>0.76923076923076927</v>
      </c>
    </row>
    <row r="15" spans="1:3" ht="15.75" thickBot="1" x14ac:dyDescent="0.3">
      <c r="A15">
        <v>14</v>
      </c>
      <c r="B15" s="1" t="s">
        <v>34</v>
      </c>
      <c r="C15" s="10">
        <f>+Percentages!I3*100</f>
        <v>0.76923076923076927</v>
      </c>
    </row>
    <row r="16" spans="1:3" ht="15.75" thickBot="1" x14ac:dyDescent="0.3">
      <c r="A16">
        <v>15</v>
      </c>
      <c r="B16" s="1" t="s">
        <v>10</v>
      </c>
      <c r="C16" s="10">
        <f>Percentages!E8*100</f>
        <v>0.77519379844961245</v>
      </c>
    </row>
    <row r="17" spans="1:11" ht="15.75" thickBot="1" x14ac:dyDescent="0.3">
      <c r="A17">
        <v>16</v>
      </c>
      <c r="B17" s="1" t="s">
        <v>9</v>
      </c>
      <c r="C17" s="10">
        <f>+Percentages!D8*100</f>
        <v>20.155038759689923</v>
      </c>
    </row>
    <row r="18" spans="1:11" ht="15.75" thickBot="1" x14ac:dyDescent="0.3">
      <c r="A18">
        <v>17</v>
      </c>
      <c r="B18" s="1" t="s">
        <v>11</v>
      </c>
      <c r="C18" s="10">
        <f>+Percentages!F8*100</f>
        <v>13.953488372093023</v>
      </c>
    </row>
    <row r="19" spans="1:11" ht="15.75" thickBot="1" x14ac:dyDescent="0.3">
      <c r="A19">
        <v>18</v>
      </c>
      <c r="B19" s="1" t="s">
        <v>12</v>
      </c>
      <c r="C19" s="10">
        <f>+Percentages!G8*100</f>
        <v>2.3255813953488373</v>
      </c>
    </row>
    <row r="20" spans="1:11" ht="15.75" thickBot="1" x14ac:dyDescent="0.3">
      <c r="A20">
        <v>19</v>
      </c>
      <c r="B20" s="1" t="s">
        <v>48</v>
      </c>
      <c r="C20" s="10">
        <f>+Percentages!C8*100</f>
        <v>42.63565891472868</v>
      </c>
    </row>
    <row r="21" spans="1:11" ht="15.75" thickBot="1" x14ac:dyDescent="0.3">
      <c r="A21">
        <v>20</v>
      </c>
      <c r="B21" s="1" t="s">
        <v>36</v>
      </c>
      <c r="C21" s="10">
        <f>+Percentages!I8*100</f>
        <v>11.627906976744185</v>
      </c>
    </row>
    <row r="22" spans="1:11" ht="15.75" thickBot="1" x14ac:dyDescent="0.3">
      <c r="A22">
        <v>21</v>
      </c>
      <c r="B22" s="1" t="s">
        <v>14</v>
      </c>
      <c r="C22" s="10">
        <f>+Percentages!H8*100</f>
        <v>6.2015503875968996</v>
      </c>
    </row>
    <row r="23" spans="1:11" ht="15.75" thickBot="1" x14ac:dyDescent="0.3">
      <c r="A23">
        <v>22</v>
      </c>
      <c r="B23" s="1" t="s">
        <v>35</v>
      </c>
      <c r="C23" s="10">
        <f>+Percentages!J8*100</f>
        <v>2.3255813953488373</v>
      </c>
    </row>
    <row r="24" spans="1:11" ht="15.75" thickBot="1" x14ac:dyDescent="0.3">
      <c r="A24">
        <v>23</v>
      </c>
      <c r="B24" s="1" t="s">
        <v>22</v>
      </c>
      <c r="C24" s="10">
        <f>+Percentages!C12*100</f>
        <v>0.76923076923076927</v>
      </c>
      <c r="E24" s="1"/>
      <c r="F24" s="1"/>
      <c r="G24" s="1"/>
      <c r="H24" s="1"/>
      <c r="I24" s="1"/>
      <c r="J24" s="1"/>
      <c r="K24" s="1"/>
    </row>
    <row r="25" spans="1:11" ht="15.75" thickBot="1" x14ac:dyDescent="0.3">
      <c r="A25">
        <v>24</v>
      </c>
      <c r="B25" s="1" t="s">
        <v>15</v>
      </c>
      <c r="C25" s="10">
        <f>+Percentages!D12*100</f>
        <v>15.384615384615385</v>
      </c>
      <c r="E25" s="5"/>
      <c r="F25" s="5"/>
      <c r="G25" s="5"/>
      <c r="H25" s="5"/>
      <c r="I25" s="5"/>
      <c r="J25" s="5"/>
      <c r="K25" s="5"/>
    </row>
    <row r="26" spans="1:11" ht="15.75" thickBot="1" x14ac:dyDescent="0.3">
      <c r="A26">
        <v>25</v>
      </c>
      <c r="B26" s="1" t="s">
        <v>16</v>
      </c>
      <c r="C26" s="10">
        <f>+Percentages!E12*100</f>
        <v>11.538461538461538</v>
      </c>
    </row>
    <row r="27" spans="1:11" ht="15.75" thickBot="1" x14ac:dyDescent="0.3">
      <c r="A27">
        <v>26</v>
      </c>
      <c r="B27" s="1" t="s">
        <v>17</v>
      </c>
      <c r="C27" s="10">
        <f>+Percentages!F12*100</f>
        <v>21.53846153846154</v>
      </c>
    </row>
    <row r="28" spans="1:11" ht="15.75" thickBot="1" x14ac:dyDescent="0.3">
      <c r="A28">
        <v>27</v>
      </c>
      <c r="B28" s="1" t="s">
        <v>18</v>
      </c>
      <c r="C28" s="10">
        <f>+Percentages!G12*100</f>
        <v>34.615384615384613</v>
      </c>
    </row>
    <row r="29" spans="1:11" ht="15.75" thickBot="1" x14ac:dyDescent="0.3">
      <c r="A29">
        <v>28</v>
      </c>
      <c r="B29" s="1" t="s">
        <v>23</v>
      </c>
      <c r="C29" s="10">
        <f>+Percentages!H12*100</f>
        <v>16.153846153846153</v>
      </c>
    </row>
    <row r="30" spans="1:11" ht="15.75" thickBot="1" x14ac:dyDescent="0.3">
      <c r="A30">
        <v>29</v>
      </c>
      <c r="B30" s="1" t="s">
        <v>43</v>
      </c>
      <c r="C30" s="10">
        <f>Data!B2/Data!B4*100</f>
        <v>48.46153846153846</v>
      </c>
    </row>
    <row r="31" spans="1:11" ht="15.75" thickBot="1" x14ac:dyDescent="0.3">
      <c r="A31">
        <v>30</v>
      </c>
      <c r="B31" s="1" t="s">
        <v>44</v>
      </c>
      <c r="C31" s="10">
        <f>Data!B3/Data!B4*100</f>
        <v>51.538461538461533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Percentages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Wendt</dc:creator>
  <cp:lastModifiedBy>Alvin Wendt</cp:lastModifiedBy>
  <dcterms:created xsi:type="dcterms:W3CDTF">2020-12-11T02:37:13Z</dcterms:created>
  <dcterms:modified xsi:type="dcterms:W3CDTF">2020-12-18T00:54:46Z</dcterms:modified>
</cp:coreProperties>
</file>