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Наташечка\Documents\Учеба скайпро\результат\"/>
    </mc:Choice>
  </mc:AlternateContent>
  <xr:revisionPtr revIDLastSave="0" documentId="13_ncr:1_{D4D455B6-2713-4C09-9B99-AF5AA72D9539}" xr6:coauthVersionLast="47" xr6:coauthVersionMax="47" xr10:uidLastSave="{00000000-0000-0000-0000-000000000000}"/>
  <bookViews>
    <workbookView xWindow="-108" yWindow="-108" windowWidth="23256" windowHeight="12576" xr2:uid="{7522F171-FA07-4302-A440-54324142940F}"/>
  </bookViews>
  <sheets>
    <sheet name="Финкейс" sheetId="2" r:id="rId1"/>
    <sheet name="Графическое отображение решения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D5" i="3"/>
  <c r="D6" i="3"/>
  <c r="D7" i="3"/>
  <c r="D8" i="3"/>
  <c r="D9" i="3"/>
  <c r="D10" i="3"/>
  <c r="D11" i="3"/>
  <c r="D12" i="3"/>
  <c r="D13" i="3"/>
  <c r="D14" i="3"/>
  <c r="D15" i="3"/>
  <c r="D16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4" i="3"/>
  <c r="B5" i="3"/>
  <c r="B6" i="3" s="1"/>
  <c r="B7" i="3" s="1"/>
  <c r="B9" i="3" s="1"/>
  <c r="B10" i="3" s="1"/>
  <c r="B11" i="3" s="1"/>
  <c r="B12" i="3" s="1"/>
  <c r="B13" i="3" s="1"/>
  <c r="B14" i="3" s="1"/>
  <c r="B15" i="3" s="1"/>
  <c r="B16" i="3" s="1"/>
  <c r="I10" i="2"/>
  <c r="I9" i="2"/>
  <c r="J9" i="2" s="1"/>
  <c r="I8" i="2"/>
  <c r="J8" i="2" s="1"/>
  <c r="E13" i="2"/>
  <c r="E12" i="2"/>
  <c r="C9" i="2"/>
  <c r="F8" i="2" s="1"/>
  <c r="C8" i="2"/>
  <c r="C10" i="2" s="1"/>
  <c r="F9" i="2" l="1"/>
  <c r="J10" i="2"/>
  <c r="E14" i="2"/>
  <c r="F12" i="2" l="1"/>
  <c r="B12" i="2"/>
  <c r="C12" i="2" s="1"/>
  <c r="F13" i="2"/>
  <c r="B13" i="2"/>
  <c r="F19" i="2"/>
  <c r="C19" i="2"/>
  <c r="F16" i="2"/>
  <c r="C13" i="2" l="1"/>
  <c r="B14" i="2"/>
  <c r="F14" i="2"/>
  <c r="F17" i="2"/>
  <c r="F20" i="2" s="1"/>
  <c r="C14" i="2"/>
  <c r="C17" i="2" s="1"/>
  <c r="C20" i="2" s="1"/>
  <c r="A23" i="2" l="1"/>
</calcChain>
</file>

<file path=xl/sharedStrings.xml><?xml version="1.0" encoding="utf-8"?>
<sst xmlns="http://schemas.openxmlformats.org/spreadsheetml/2006/main" count="45" uniqueCount="32">
  <si>
    <t xml:space="preserve">Просмотр рекламы вебинара → </t>
  </si>
  <si>
    <t>Присутствие на вебинаре →</t>
  </si>
  <si>
    <t xml:space="preserve"> Покупка курса по аналитике данных</t>
  </si>
  <si>
    <r>
      <t>Среднее</t>
    </r>
    <r>
      <rPr>
        <sz val="11"/>
        <color theme="1"/>
        <rFont val="Calibri"/>
        <family val="2"/>
        <charset val="204"/>
        <scheme val="minor"/>
      </rPr>
      <t>/</t>
    </r>
    <r>
      <rPr>
        <b/>
        <sz val="11"/>
        <color theme="1"/>
        <rFont val="Calibri"/>
        <family val="2"/>
        <charset val="204"/>
        <scheme val="minor"/>
      </rPr>
      <t>обычное</t>
    </r>
    <r>
      <rPr>
        <sz val="11"/>
        <color theme="1"/>
        <rFont val="Calibri"/>
        <family val="2"/>
        <charset val="204"/>
        <scheme val="minor"/>
      </rPr>
      <t xml:space="preserve"> значение (бенчмарк) </t>
    </r>
  </si>
  <si>
    <r>
      <t>Текущее</t>
    </r>
    <r>
      <rPr>
        <sz val="11"/>
        <color theme="1"/>
        <rFont val="Calibri"/>
        <family val="2"/>
        <charset val="204"/>
        <scheme val="minor"/>
      </rPr>
      <t xml:space="preserve"> значение</t>
    </r>
  </si>
  <si>
    <r>
      <t>Среднее</t>
    </r>
    <r>
      <rPr>
        <sz val="11"/>
        <color theme="1"/>
        <rFont val="Calibri"/>
        <family val="2"/>
        <charset val="204"/>
        <scheme val="minor"/>
      </rPr>
      <t>/</t>
    </r>
    <r>
      <rPr>
        <b/>
        <sz val="11"/>
        <color theme="1"/>
        <rFont val="Calibri"/>
        <family val="2"/>
        <charset val="204"/>
        <scheme val="minor"/>
      </rPr>
      <t>обычное</t>
    </r>
    <r>
      <rPr>
        <sz val="11"/>
        <color theme="1"/>
        <rFont val="Calibri"/>
        <family val="2"/>
        <charset val="204"/>
        <scheme val="minor"/>
      </rPr>
      <t xml:space="preserve"> значение (бенчмарк)</t>
    </r>
  </si>
  <si>
    <t>Ваша зарплата</t>
  </si>
  <si>
    <t>Кол-во р.д.</t>
  </si>
  <si>
    <t>кол-во р.д. на решение</t>
  </si>
  <si>
    <t>оплата работы за решение задачи</t>
  </si>
  <si>
    <t>Прибыль от исследования</t>
  </si>
  <si>
    <t>Какое же исследование мне делать?</t>
  </si>
  <si>
    <t>Прибыль с одной покупки, руб.</t>
  </si>
  <si>
    <t>Количество просмотров (обычное)</t>
  </si>
  <si>
    <t>Недополученные покупки</t>
  </si>
  <si>
    <t>Задание 1</t>
  </si>
  <si>
    <t>Задание 2</t>
  </si>
  <si>
    <r>
      <rPr>
        <b/>
        <sz val="11"/>
        <color theme="1"/>
        <rFont val="Calibri"/>
        <family val="2"/>
        <charset val="204"/>
        <scheme val="minor"/>
      </rPr>
      <t xml:space="preserve">Почему просела первая конверсия </t>
    </r>
    <r>
      <rPr>
        <sz val="11"/>
        <color theme="1"/>
        <rFont val="Calibri"/>
        <family val="2"/>
        <charset val="204"/>
        <scheme val="minor"/>
      </rPr>
      <t xml:space="preserve">
(из просмотра рекламы в участие в вебинаре)</t>
    </r>
  </si>
  <si>
    <r>
      <rPr>
        <b/>
        <sz val="11"/>
        <color theme="1"/>
        <rFont val="Calibri"/>
        <family val="2"/>
        <charset val="204"/>
        <scheme val="minor"/>
      </rPr>
      <t xml:space="preserve">Почему просела вторая конверсия </t>
    </r>
    <r>
      <rPr>
        <sz val="11"/>
        <color theme="1"/>
        <rFont val="Calibri"/>
        <family val="2"/>
        <charset val="204"/>
        <scheme val="minor"/>
      </rPr>
      <t xml:space="preserve">
(из участия в вебинаре в покупку курса)</t>
    </r>
  </si>
  <si>
    <t>Конверсия в покупку в покупку до решения задач</t>
  </si>
  <si>
    <t>Конверсия в покупку при решении задания 1</t>
  </si>
  <si>
    <t>Конверсия в покупку при решении задания 2</t>
  </si>
  <si>
    <r>
      <t xml:space="preserve">Финкейс </t>
    </r>
    <r>
      <rPr>
        <b/>
        <sz val="12"/>
        <color rgb="FF006600"/>
        <rFont val="Calibri"/>
        <family val="2"/>
        <charset val="204"/>
        <scheme val="minor"/>
      </rPr>
      <t>Задание 1</t>
    </r>
    <r>
      <rPr>
        <b/>
        <sz val="12"/>
        <color theme="1"/>
        <rFont val="Calibri"/>
        <family val="2"/>
        <charset val="204"/>
        <scheme val="minor"/>
      </rPr>
      <t xml:space="preserve"> &amp; </t>
    </r>
    <r>
      <rPr>
        <b/>
        <sz val="12"/>
        <color rgb="FFFF0000"/>
        <rFont val="Calibri"/>
        <family val="2"/>
        <charset val="204"/>
        <scheme val="minor"/>
      </rPr>
      <t>Задание 2</t>
    </r>
  </si>
  <si>
    <t>Снижение количества посещений</t>
  </si>
  <si>
    <t>Снижение конверсии в покупку</t>
  </si>
  <si>
    <t>Недополученная прибыль</t>
  </si>
  <si>
    <t>ЗП</t>
  </si>
  <si>
    <t>Выручка</t>
  </si>
  <si>
    <t>р.д.</t>
  </si>
  <si>
    <t xml:space="preserve">При визуализации финкейса видим, что графики не только не пересекаются, а, наоборот, расходятся.
</t>
  </si>
  <si>
    <t>Точки, в которой выручка после выплаты ЗП Аналитику станет одной для обоих графиков, нет.</t>
  </si>
  <si>
    <t>Т.о. независимо от размера ЗП Аналитика, решение первостепенно для Задания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</si>
</sst>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0\ _₽_-;\-* #,##0.00\ _₽_-;_-* &quot;-&quot;??\ _₽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Open Sans"/>
      <family val="2"/>
    </font>
    <font>
      <b/>
      <sz val="12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rgb="FF006600"/>
      <name val="Calibri"/>
      <family val="2"/>
      <charset val="204"/>
      <scheme val="minor"/>
    </font>
    <font>
      <i/>
      <sz val="11"/>
      <color rgb="FF0066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165" fontId="0" fillId="0" borderId="0" xfId="1" applyNumberFormat="1" applyFont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2" fillId="0" borderId="5" xfId="0" applyFont="1" applyBorder="1" applyAlignment="1">
      <alignment horizontal="left" vertical="top"/>
    </xf>
    <xf numFmtId="9" fontId="0" fillId="0" borderId="0" xfId="0" applyNumberFormat="1" applyAlignment="1">
      <alignment vertical="top"/>
    </xf>
    <xf numFmtId="165" fontId="0" fillId="0" borderId="0" xfId="1" applyNumberFormat="1" applyFont="1" applyBorder="1" applyAlignment="1">
      <alignment vertical="top"/>
    </xf>
    <xf numFmtId="165" fontId="0" fillId="0" borderId="6" xfId="0" applyNumberFormat="1" applyBorder="1" applyAlignment="1">
      <alignment vertical="top"/>
    </xf>
    <xf numFmtId="10" fontId="0" fillId="0" borderId="0" xfId="2" applyNumberFormat="1" applyFont="1" applyAlignment="1">
      <alignment vertical="top"/>
    </xf>
    <xf numFmtId="10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166" fontId="0" fillId="0" borderId="6" xfId="0" applyNumberFormat="1" applyBorder="1" applyAlignment="1">
      <alignment vertical="top"/>
    </xf>
    <xf numFmtId="0" fontId="0" fillId="0" borderId="5" xfId="0" applyBorder="1" applyAlignment="1">
      <alignment horizontal="left" vertical="top"/>
    </xf>
    <xf numFmtId="43" fontId="0" fillId="0" borderId="0" xfId="1" applyFont="1" applyBorder="1" applyAlignment="1">
      <alignment vertical="top"/>
    </xf>
    <xf numFmtId="10" fontId="0" fillId="0" borderId="0" xfId="2" applyNumberFormat="1" applyFont="1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" xfId="0" applyBorder="1" applyAlignment="1">
      <alignment vertical="top"/>
    </xf>
    <xf numFmtId="165" fontId="0" fillId="0" borderId="1" xfId="1" applyNumberFormat="1" applyFont="1" applyBorder="1" applyAlignment="1">
      <alignment vertical="top"/>
    </xf>
    <xf numFmtId="165" fontId="0" fillId="0" borderId="8" xfId="1" applyNumberFormat="1" applyFont="1" applyBorder="1" applyAlignment="1">
      <alignment vertical="top"/>
    </xf>
    <xf numFmtId="0" fontId="0" fillId="2" borderId="0" xfId="0" applyFill="1" applyAlignment="1">
      <alignment vertical="top"/>
    </xf>
    <xf numFmtId="0" fontId="2" fillId="0" borderId="0" xfId="0" applyFont="1" applyAlignment="1">
      <alignment horizontal="left" vertical="top"/>
    </xf>
    <xf numFmtId="0" fontId="2" fillId="3" borderId="0" xfId="0" applyFont="1" applyFill="1" applyAlignment="1">
      <alignment vertical="top"/>
    </xf>
    <xf numFmtId="0" fontId="2" fillId="3" borderId="9" xfId="0" applyFont="1" applyFill="1" applyBorder="1" applyAlignment="1">
      <alignment vertical="top"/>
    </xf>
    <xf numFmtId="165" fontId="2" fillId="3" borderId="9" xfId="0" applyNumberFormat="1" applyFont="1" applyFill="1" applyBorder="1" applyAlignment="1">
      <alignment vertical="top"/>
    </xf>
    <xf numFmtId="0" fontId="2" fillId="4" borderId="9" xfId="0" applyFont="1" applyFill="1" applyBorder="1" applyAlignment="1">
      <alignment vertical="top"/>
    </xf>
    <xf numFmtId="165" fontId="2" fillId="4" borderId="10" xfId="0" applyNumberFormat="1" applyFont="1" applyFill="1" applyBorder="1" applyAlignment="1">
      <alignment vertical="top"/>
    </xf>
    <xf numFmtId="43" fontId="0" fillId="0" borderId="0" xfId="0" applyNumberFormat="1" applyAlignment="1">
      <alignment vertical="top"/>
    </xf>
    <xf numFmtId="0" fontId="2" fillId="0" borderId="7" xfId="0" applyFont="1" applyBorder="1" applyAlignment="1">
      <alignment horizontal="left" vertical="top"/>
    </xf>
    <xf numFmtId="10" fontId="0" fillId="0" borderId="1" xfId="0" applyNumberFormat="1" applyBorder="1" applyAlignment="1">
      <alignment vertical="top"/>
    </xf>
    <xf numFmtId="166" fontId="0" fillId="0" borderId="8" xfId="0" applyNumberFormat="1" applyBorder="1" applyAlignment="1">
      <alignment vertical="top"/>
    </xf>
    <xf numFmtId="10" fontId="0" fillId="0" borderId="1" xfId="2" applyNumberFormat="1" applyFont="1" applyBorder="1" applyAlignment="1">
      <alignment vertical="top"/>
    </xf>
    <xf numFmtId="43" fontId="0" fillId="0" borderId="1" xfId="1" applyFont="1" applyBorder="1" applyAlignment="1">
      <alignment vertical="top"/>
    </xf>
    <xf numFmtId="0" fontId="4" fillId="0" borderId="0" xfId="0" applyFont="1" applyAlignment="1">
      <alignment vertical="top"/>
    </xf>
    <xf numFmtId="43" fontId="0" fillId="0" borderId="6" xfId="0" applyNumberFormat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0" fillId="0" borderId="0" xfId="0" applyAlignment="1">
      <alignment horizontal="left" vertical="top" indent="22"/>
    </xf>
    <xf numFmtId="0" fontId="2" fillId="4" borderId="5" xfId="0" applyFont="1" applyFill="1" applyBorder="1" applyAlignment="1">
      <alignment horizontal="left" vertical="top"/>
    </xf>
    <xf numFmtId="0" fontId="2" fillId="7" borderId="11" xfId="0" applyFont="1" applyFill="1" applyBorder="1" applyAlignment="1">
      <alignment vertical="top"/>
    </xf>
    <xf numFmtId="0" fontId="0" fillId="0" borderId="0" xfId="0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165" fontId="2" fillId="3" borderId="0" xfId="1" applyNumberFormat="1" applyFont="1" applyFill="1" applyBorder="1" applyAlignment="1">
      <alignment vertical="top"/>
    </xf>
    <xf numFmtId="0" fontId="2" fillId="4" borderId="0" xfId="0" applyFont="1" applyFill="1" applyAlignment="1">
      <alignment vertical="top"/>
    </xf>
    <xf numFmtId="165" fontId="2" fillId="4" borderId="6" xfId="1" applyNumberFormat="1" applyFont="1" applyFill="1" applyBorder="1" applyAlignment="1">
      <alignment horizontal="right" vertical="top"/>
    </xf>
    <xf numFmtId="0" fontId="7" fillId="0" borderId="5" xfId="0" applyFont="1" applyBorder="1" applyAlignment="1">
      <alignment horizontal="left" vertical="top" indent="10"/>
    </xf>
    <xf numFmtId="9" fontId="7" fillId="0" borderId="0" xfId="0" applyNumberFormat="1" applyFont="1" applyAlignment="1">
      <alignment vertical="top"/>
    </xf>
    <xf numFmtId="165" fontId="7" fillId="0" borderId="0" xfId="1" applyNumberFormat="1" applyFont="1" applyBorder="1" applyAlignment="1">
      <alignment vertical="top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6" borderId="2" xfId="0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 vertical="top"/>
    </xf>
    <xf numFmtId="0" fontId="2" fillId="6" borderId="4" xfId="0" applyFont="1" applyFill="1" applyBorder="1" applyAlignment="1">
      <alignment horizontal="left" vertical="top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10" fontId="0" fillId="8" borderId="0" xfId="2" applyNumberFormat="1" applyFont="1" applyFill="1" applyAlignment="1">
      <alignment vertical="top"/>
    </xf>
    <xf numFmtId="10" fontId="0" fillId="8" borderId="0" xfId="0" applyNumberFormat="1" applyFill="1" applyAlignment="1">
      <alignment vertical="top"/>
    </xf>
    <xf numFmtId="43" fontId="0" fillId="8" borderId="0" xfId="0" applyNumberFormat="1" applyFill="1" applyAlignment="1">
      <alignment vertical="top"/>
    </xf>
    <xf numFmtId="0" fontId="2" fillId="5" borderId="5" xfId="0" applyFont="1" applyFill="1" applyBorder="1" applyAlignment="1">
      <alignment horizontal="center" vertical="top"/>
    </xf>
    <xf numFmtId="0" fontId="2" fillId="5" borderId="0" xfId="0" applyFont="1" applyFill="1" applyAlignment="1">
      <alignment horizontal="center" vertical="top"/>
    </xf>
    <xf numFmtId="0" fontId="2" fillId="7" borderId="5" xfId="0" applyFont="1" applyFill="1" applyBorder="1" applyAlignment="1">
      <alignment horizontal="center" vertical="top"/>
    </xf>
    <xf numFmtId="0" fontId="2" fillId="7" borderId="0" xfId="0" applyFont="1" applyFill="1" applyAlignment="1">
      <alignment horizontal="center" vertical="top"/>
    </xf>
    <xf numFmtId="0" fontId="2" fillId="7" borderId="6" xfId="0" applyFont="1" applyFill="1" applyBorder="1" applyAlignment="1">
      <alignment horizontal="center" vertical="top"/>
    </xf>
    <xf numFmtId="165" fontId="2" fillId="0" borderId="0" xfId="1" applyNumberFormat="1" applyFont="1" applyBorder="1" applyAlignment="1">
      <alignment vertical="top"/>
    </xf>
    <xf numFmtId="165" fontId="2" fillId="0" borderId="0" xfId="0" applyNumberFormat="1" applyFont="1" applyAlignment="1">
      <alignment vertical="top"/>
    </xf>
    <xf numFmtId="165" fontId="2" fillId="0" borderId="6" xfId="1" applyNumberFormat="1" applyFont="1" applyBorder="1" applyAlignment="1">
      <alignment vertical="top"/>
    </xf>
    <xf numFmtId="165" fontId="0" fillId="0" borderId="0" xfId="1" applyNumberFormat="1" applyFont="1"/>
    <xf numFmtId="0" fontId="0" fillId="0" borderId="12" xfId="0" applyBorder="1"/>
    <xf numFmtId="165" fontId="0" fillId="0" borderId="12" xfId="1" applyNumberFormat="1" applyFont="1" applyBorder="1"/>
    <xf numFmtId="165" fontId="0" fillId="3" borderId="12" xfId="0" applyNumberFormat="1" applyFill="1" applyBorder="1"/>
    <xf numFmtId="165" fontId="0" fillId="6" borderId="12" xfId="0" applyNumberFormat="1" applyFill="1" applyBorder="1"/>
    <xf numFmtId="0" fontId="0" fillId="5" borderId="12" xfId="0" applyFill="1" applyBorder="1"/>
    <xf numFmtId="0" fontId="0" fillId="7" borderId="12" xfId="0" applyFill="1" applyBorder="1"/>
    <xf numFmtId="0" fontId="0" fillId="0" borderId="0" xfId="0" applyAlignment="1"/>
    <xf numFmtId="0" fontId="2" fillId="0" borderId="0" xfId="0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colors>
    <mruColors>
      <color rgb="FFFF9966"/>
      <color rgb="FF00FF00"/>
      <color rgb="FFFFCC99"/>
      <color rgb="FFCCFFCC"/>
      <color rgb="FF006600"/>
      <color rgb="FFFFFF99"/>
      <color rgb="FFFFFFCC"/>
      <color rgb="FFFF9933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прибыли от ЗП исполнителя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'Графическое отображение решения'!$C$3</c:f>
              <c:strCache>
                <c:ptCount val="1"/>
                <c:pt idx="0">
                  <c:v>Задание 1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'Графическое отображение решения'!$B$4:$B$16</c:f>
              <c:numCache>
                <c:formatCode>_-* #\ ##0_-;\-* #\ ##0_-;_-* "-"??_-;_-@_-</c:formatCode>
                <c:ptCount val="13"/>
                <c:pt idx="0">
                  <c:v>50000</c:v>
                </c:pt>
                <c:pt idx="1">
                  <c:v>65000</c:v>
                </c:pt>
                <c:pt idx="2">
                  <c:v>80000</c:v>
                </c:pt>
                <c:pt idx="3">
                  <c:v>100000</c:v>
                </c:pt>
                <c:pt idx="4">
                  <c:v>130000</c:v>
                </c:pt>
                <c:pt idx="5">
                  <c:v>150000</c:v>
                </c:pt>
                <c:pt idx="6">
                  <c:v>170000</c:v>
                </c:pt>
                <c:pt idx="7">
                  <c:v>190000</c:v>
                </c:pt>
                <c:pt idx="8">
                  <c:v>210000</c:v>
                </c:pt>
                <c:pt idx="9">
                  <c:v>230000</c:v>
                </c:pt>
                <c:pt idx="10">
                  <c:v>250000</c:v>
                </c:pt>
                <c:pt idx="11">
                  <c:v>270000</c:v>
                </c:pt>
                <c:pt idx="12">
                  <c:v>290000</c:v>
                </c:pt>
              </c:numCache>
            </c:numRef>
          </c:cat>
          <c:val>
            <c:numRef>
              <c:f>'Графическое отображение решения'!$C$4:$C$16</c:f>
              <c:numCache>
                <c:formatCode>_-* #\ ##0_-;\-* #\ ##0_-;_-* "-"??_-;_-@_-</c:formatCode>
                <c:ptCount val="13"/>
                <c:pt idx="0">
                  <c:v>215347.82608695651</c:v>
                </c:pt>
                <c:pt idx="1">
                  <c:v>215152.17391304349</c:v>
                </c:pt>
                <c:pt idx="2">
                  <c:v>214956.52173913043</c:v>
                </c:pt>
                <c:pt idx="3">
                  <c:v>214695.65217391305</c:v>
                </c:pt>
                <c:pt idx="4">
                  <c:v>214304.34782608695</c:v>
                </c:pt>
                <c:pt idx="5">
                  <c:v>214043.47826086957</c:v>
                </c:pt>
                <c:pt idx="6">
                  <c:v>213782.60869565216</c:v>
                </c:pt>
                <c:pt idx="7">
                  <c:v>213521.73913043478</c:v>
                </c:pt>
                <c:pt idx="8">
                  <c:v>213260.86956521738</c:v>
                </c:pt>
                <c:pt idx="9">
                  <c:v>213000</c:v>
                </c:pt>
                <c:pt idx="10">
                  <c:v>212739.13043478262</c:v>
                </c:pt>
                <c:pt idx="11">
                  <c:v>212478.26086956522</c:v>
                </c:pt>
                <c:pt idx="12">
                  <c:v>212217.39130434784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54B-4553-B272-D988BEEFA955}"/>
            </c:ext>
          </c:extLst>
        </c:ser>
        <c:ser>
          <c:idx val="1"/>
          <c:order val="1"/>
          <c:tx>
            <c:strRef>
              <c:f>'Графическое отображение решения'!$D$3</c:f>
              <c:strCache>
                <c:ptCount val="1"/>
                <c:pt idx="0">
                  <c:v>Задание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'Графическое отображение решения'!$B$4:$B$16</c:f>
              <c:numCache>
                <c:formatCode>_-* #\ ##0_-;\-* #\ ##0_-;_-* "-"??_-;_-@_-</c:formatCode>
                <c:ptCount val="13"/>
                <c:pt idx="0">
                  <c:v>50000</c:v>
                </c:pt>
                <c:pt idx="1">
                  <c:v>65000</c:v>
                </c:pt>
                <c:pt idx="2">
                  <c:v>80000</c:v>
                </c:pt>
                <c:pt idx="3">
                  <c:v>100000</c:v>
                </c:pt>
                <c:pt idx="4">
                  <c:v>130000</c:v>
                </c:pt>
                <c:pt idx="5">
                  <c:v>150000</c:v>
                </c:pt>
                <c:pt idx="6">
                  <c:v>170000</c:v>
                </c:pt>
                <c:pt idx="7">
                  <c:v>190000</c:v>
                </c:pt>
                <c:pt idx="8">
                  <c:v>210000</c:v>
                </c:pt>
                <c:pt idx="9">
                  <c:v>230000</c:v>
                </c:pt>
                <c:pt idx="10">
                  <c:v>250000</c:v>
                </c:pt>
                <c:pt idx="11">
                  <c:v>270000</c:v>
                </c:pt>
                <c:pt idx="12">
                  <c:v>290000</c:v>
                </c:pt>
              </c:numCache>
            </c:numRef>
          </c:cat>
          <c:val>
            <c:numRef>
              <c:f>'Графическое отображение решения'!$D$4:$D$16</c:f>
              <c:numCache>
                <c:formatCode>_-* #\ ##0_-;\-* #\ ##0_-;_-* "-"??_-;_-@_-</c:formatCode>
                <c:ptCount val="13"/>
                <c:pt idx="0">
                  <c:v>204826.08695652173</c:v>
                </c:pt>
                <c:pt idx="1">
                  <c:v>204173.91304347827</c:v>
                </c:pt>
                <c:pt idx="2">
                  <c:v>203521.73913043478</c:v>
                </c:pt>
                <c:pt idx="3">
                  <c:v>202652.17391304349</c:v>
                </c:pt>
                <c:pt idx="4">
                  <c:v>201347.82608695651</c:v>
                </c:pt>
                <c:pt idx="5">
                  <c:v>200478.26086956522</c:v>
                </c:pt>
                <c:pt idx="6">
                  <c:v>199608.69565217392</c:v>
                </c:pt>
                <c:pt idx="7">
                  <c:v>198739.13043478259</c:v>
                </c:pt>
                <c:pt idx="8">
                  <c:v>197869.5652173913</c:v>
                </c:pt>
                <c:pt idx="9">
                  <c:v>197000</c:v>
                </c:pt>
                <c:pt idx="10">
                  <c:v>196130.4347826087</c:v>
                </c:pt>
                <c:pt idx="11">
                  <c:v>195260.86956521741</c:v>
                </c:pt>
                <c:pt idx="12">
                  <c:v>194391.30434782608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54B-4553-B272-D988BEEFA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924512"/>
        <c:axId val="239930336"/>
      </c:lineChart>
      <c:catAx>
        <c:axId val="23992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ЗП,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930336"/>
        <c:crosses val="autoZero"/>
        <c:auto val="1"/>
        <c:lblAlgn val="ctr"/>
        <c:lblOffset val="100"/>
        <c:noMultiLvlLbl val="0"/>
      </c:catAx>
      <c:valAx>
        <c:axId val="2399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Выручка,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99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0</xdr:row>
      <xdr:rowOff>171450</xdr:rowOff>
    </xdr:from>
    <xdr:to>
      <xdr:col>15</xdr:col>
      <xdr:colOff>594360</xdr:colOff>
      <xdr:row>15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DD9C39-E942-4DBD-A4CB-B1F5F8E80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FBD2-1D6D-4319-9635-0554D62C39F5}">
  <dimension ref="A1:M23"/>
  <sheetViews>
    <sheetView tabSelected="1" workbookViewId="0">
      <selection activeCell="B3" sqref="B3"/>
    </sheetView>
  </sheetViews>
  <sheetFormatPr defaultRowHeight="14.4" x14ac:dyDescent="0.3"/>
  <cols>
    <col min="1" max="1" width="44" style="2" customWidth="1"/>
    <col min="2" max="3" width="8.88671875" style="2" customWidth="1"/>
    <col min="4" max="4" width="43.88671875" style="2" customWidth="1"/>
    <col min="5" max="6" width="9.109375" style="2" customWidth="1"/>
    <col min="7" max="7" width="26.44140625" style="2" customWidth="1"/>
    <col min="8" max="16384" width="8.88671875" style="2"/>
  </cols>
  <sheetData>
    <row r="1" spans="1:13" ht="15.6" x14ac:dyDescent="0.3">
      <c r="A1" s="37" t="s">
        <v>22</v>
      </c>
      <c r="D1" s="3"/>
    </row>
    <row r="2" spans="1:13" x14ac:dyDescent="0.3">
      <c r="A2" s="41" t="s">
        <v>6</v>
      </c>
      <c r="B2" s="4">
        <v>150000</v>
      </c>
    </row>
    <row r="3" spans="1:13" x14ac:dyDescent="0.3">
      <c r="A3" s="41" t="s">
        <v>7</v>
      </c>
      <c r="B3" s="4">
        <v>23</v>
      </c>
    </row>
    <row r="4" spans="1:13" x14ac:dyDescent="0.3">
      <c r="A4" s="52" t="s">
        <v>15</v>
      </c>
      <c r="B4" s="53"/>
      <c r="C4" s="53"/>
      <c r="D4" s="54" t="s">
        <v>16</v>
      </c>
      <c r="E4" s="55"/>
      <c r="F4" s="56"/>
    </row>
    <row r="5" spans="1:13" ht="28.8" customHeight="1" x14ac:dyDescent="0.3">
      <c r="A5" s="63" t="s">
        <v>17</v>
      </c>
      <c r="B5" s="64"/>
      <c r="C5" s="64"/>
      <c r="D5" s="65" t="s">
        <v>18</v>
      </c>
      <c r="E5" s="66"/>
      <c r="F5" s="67"/>
    </row>
    <row r="6" spans="1:13" x14ac:dyDescent="0.3">
      <c r="A6" s="71" t="s">
        <v>0</v>
      </c>
      <c r="B6" s="72"/>
      <c r="C6" s="72"/>
      <c r="D6" s="73" t="s">
        <v>1</v>
      </c>
      <c r="E6" s="74"/>
      <c r="F6" s="75"/>
      <c r="G6" s="39" t="s">
        <v>2</v>
      </c>
      <c r="H6" s="24"/>
      <c r="I6" s="24"/>
      <c r="J6" s="24"/>
    </row>
    <row r="7" spans="1:13" x14ac:dyDescent="0.3">
      <c r="A7" s="5"/>
      <c r="D7" s="5"/>
      <c r="F7" s="6"/>
    </row>
    <row r="8" spans="1:13" x14ac:dyDescent="0.3">
      <c r="A8" s="7" t="s">
        <v>3</v>
      </c>
      <c r="B8" s="8">
        <v>0.27</v>
      </c>
      <c r="C8" s="9">
        <f>C11*B8</f>
        <v>270</v>
      </c>
      <c r="D8" s="7" t="s">
        <v>5</v>
      </c>
      <c r="E8" s="8">
        <v>0.14000000000000001</v>
      </c>
      <c r="F8" s="38">
        <f>E8*C9</f>
        <v>32.200000000000003</v>
      </c>
      <c r="G8" s="25" t="s">
        <v>5</v>
      </c>
      <c r="H8" s="11"/>
      <c r="I8" s="12">
        <f>B8*E8</f>
        <v>3.7800000000000007E-2</v>
      </c>
      <c r="J8" s="31">
        <f>$C$11*I8</f>
        <v>37.800000000000004</v>
      </c>
    </row>
    <row r="9" spans="1:13" x14ac:dyDescent="0.3">
      <c r="A9" s="7" t="s">
        <v>4</v>
      </c>
      <c r="B9" s="8">
        <v>0.23</v>
      </c>
      <c r="C9" s="9">
        <f>C11*B9</f>
        <v>230</v>
      </c>
      <c r="D9" s="7" t="s">
        <v>4</v>
      </c>
      <c r="E9" s="8">
        <v>0.12</v>
      </c>
      <c r="F9" s="38">
        <f>E9*C9</f>
        <v>27.599999999999998</v>
      </c>
      <c r="G9" s="25" t="s">
        <v>4</v>
      </c>
      <c r="H9" s="12"/>
      <c r="I9" s="12">
        <f>B9*E9</f>
        <v>2.76E-2</v>
      </c>
      <c r="J9" s="31">
        <f>$C$11*I9</f>
        <v>27.599999999999998</v>
      </c>
    </row>
    <row r="10" spans="1:13" x14ac:dyDescent="0.3">
      <c r="A10" s="49" t="s">
        <v>23</v>
      </c>
      <c r="B10" s="50"/>
      <c r="C10" s="51">
        <f>C8-C9</f>
        <v>40</v>
      </c>
      <c r="D10" s="5"/>
      <c r="F10" s="6"/>
      <c r="G10" s="68" t="s">
        <v>24</v>
      </c>
      <c r="H10" s="69"/>
      <c r="I10" s="69">
        <f>I8-I9</f>
        <v>1.0200000000000008E-2</v>
      </c>
      <c r="J10" s="70">
        <f>J8-J9</f>
        <v>10.200000000000006</v>
      </c>
      <c r="L10" s="14"/>
      <c r="M10" s="14"/>
    </row>
    <row r="11" spans="1:13" x14ac:dyDescent="0.3">
      <c r="A11" s="45" t="s">
        <v>13</v>
      </c>
      <c r="B11" s="26"/>
      <c r="C11" s="46">
        <v>1000</v>
      </c>
      <c r="D11" s="42" t="s">
        <v>13</v>
      </c>
      <c r="E11" s="47"/>
      <c r="F11" s="48">
        <v>1000</v>
      </c>
      <c r="G11" s="44"/>
      <c r="H11" s="12"/>
      <c r="I11" s="31"/>
    </row>
    <row r="12" spans="1:13" x14ac:dyDescent="0.3">
      <c r="A12" s="16" t="s">
        <v>19</v>
      </c>
      <c r="B12" s="12">
        <f>B9*E9</f>
        <v>2.76E-2</v>
      </c>
      <c r="C12" s="17">
        <f>C11*B12</f>
        <v>27.599999999999998</v>
      </c>
      <c r="D12" s="16" t="s">
        <v>19</v>
      </c>
      <c r="E12" s="12">
        <f>B9*E9</f>
        <v>2.76E-2</v>
      </c>
      <c r="F12" s="15">
        <f>F11*E12</f>
        <v>27.599999999999998</v>
      </c>
      <c r="G12" s="25"/>
      <c r="H12" s="12"/>
      <c r="I12" s="31"/>
    </row>
    <row r="13" spans="1:13" x14ac:dyDescent="0.3">
      <c r="A13" s="16" t="s">
        <v>20</v>
      </c>
      <c r="B13" s="12">
        <f>B8*E9</f>
        <v>3.2399999999999998E-2</v>
      </c>
      <c r="C13" s="17">
        <f>C11*B13</f>
        <v>32.4</v>
      </c>
      <c r="D13" s="16" t="s">
        <v>21</v>
      </c>
      <c r="E13" s="12">
        <f>B9*E8</f>
        <v>3.2200000000000006E-2</v>
      </c>
      <c r="F13" s="15">
        <f>F11*E13</f>
        <v>32.200000000000003</v>
      </c>
      <c r="H13" s="12"/>
    </row>
    <row r="14" spans="1:13" x14ac:dyDescent="0.3">
      <c r="A14" s="16" t="s">
        <v>14</v>
      </c>
      <c r="B14" s="18">
        <f>B13-B12</f>
        <v>4.7999999999999987E-3</v>
      </c>
      <c r="C14" s="17">
        <f>C13-C12</f>
        <v>4.8000000000000007</v>
      </c>
      <c r="D14" s="16" t="s">
        <v>14</v>
      </c>
      <c r="E14" s="12">
        <f>E13-E12</f>
        <v>4.6000000000000069E-3</v>
      </c>
      <c r="F14" s="15">
        <f>F13-F12</f>
        <v>4.600000000000005</v>
      </c>
    </row>
    <row r="15" spans="1:13" x14ac:dyDescent="0.3">
      <c r="A15" s="32"/>
      <c r="B15" s="35"/>
      <c r="C15" s="36"/>
      <c r="D15" s="32"/>
      <c r="E15" s="33"/>
      <c r="F15" s="34"/>
      <c r="G15" s="13"/>
    </row>
    <row r="16" spans="1:13" x14ac:dyDescent="0.3">
      <c r="A16" s="16" t="s">
        <v>12</v>
      </c>
      <c r="C16" s="9">
        <v>45000</v>
      </c>
      <c r="D16" s="16" t="s">
        <v>12</v>
      </c>
      <c r="F16" s="10">
        <f>C16</f>
        <v>45000</v>
      </c>
    </row>
    <row r="17" spans="1:6" s="1" customFormat="1" x14ac:dyDescent="0.3">
      <c r="A17" s="7" t="s">
        <v>25</v>
      </c>
      <c r="C17" s="76">
        <f>C16*C14</f>
        <v>216000.00000000003</v>
      </c>
      <c r="D17" s="7" t="s">
        <v>25</v>
      </c>
      <c r="E17" s="77"/>
      <c r="F17" s="78">
        <f>F14*F16</f>
        <v>207000.00000000023</v>
      </c>
    </row>
    <row r="18" spans="1:6" x14ac:dyDescent="0.3">
      <c r="A18" s="5" t="s">
        <v>8</v>
      </c>
      <c r="C18" s="2">
        <v>0.3</v>
      </c>
      <c r="D18" s="5" t="s">
        <v>8</v>
      </c>
      <c r="F18" s="19">
        <v>1</v>
      </c>
    </row>
    <row r="19" spans="1:6" x14ac:dyDescent="0.3">
      <c r="A19" s="20" t="s">
        <v>9</v>
      </c>
      <c r="B19" s="21"/>
      <c r="C19" s="22">
        <f>B2/B3*C18</f>
        <v>1956.5217391304348</v>
      </c>
      <c r="D19" s="20" t="s">
        <v>9</v>
      </c>
      <c r="E19" s="21"/>
      <c r="F19" s="23">
        <f>B2/B3*F18</f>
        <v>6521.739130434783</v>
      </c>
    </row>
    <row r="20" spans="1:6" s="1" customFormat="1" ht="15" customHeight="1" x14ac:dyDescent="0.3">
      <c r="A20" s="40" t="s">
        <v>10</v>
      </c>
      <c r="B20" s="27"/>
      <c r="C20" s="28">
        <f>C17-C19</f>
        <v>214043.4782608696</v>
      </c>
      <c r="D20" s="43" t="s">
        <v>10</v>
      </c>
      <c r="E20" s="29"/>
      <c r="F20" s="30">
        <f>F17-F19</f>
        <v>200478.26086956545</v>
      </c>
    </row>
    <row r="21" spans="1:6" x14ac:dyDescent="0.3">
      <c r="A21" s="25"/>
      <c r="B21" s="8"/>
      <c r="C21" s="8"/>
    </row>
    <row r="22" spans="1:6" x14ac:dyDescent="0.3">
      <c r="A22" s="57" t="s">
        <v>11</v>
      </c>
      <c r="B22" s="58"/>
      <c r="C22" s="58"/>
      <c r="D22" s="58"/>
      <c r="E22" s="58"/>
      <c r="F22" s="59"/>
    </row>
    <row r="23" spans="1:6" x14ac:dyDescent="0.3">
      <c r="A23" s="60" t="str">
        <f>IF(C20&gt;F20,A5,IF(C20&lt;F20,D5,"Все равно!"))</f>
        <v>Почему просела первая конверсия 
(из просмотра рекламы в участие в вебинаре)</v>
      </c>
      <c r="B23" s="61"/>
      <c r="C23" s="61"/>
      <c r="D23" s="61"/>
      <c r="E23" s="61"/>
      <c r="F23" s="62"/>
    </row>
  </sheetData>
  <mergeCells count="8">
    <mergeCell ref="A4:C4"/>
    <mergeCell ref="D4:F4"/>
    <mergeCell ref="A22:F22"/>
    <mergeCell ref="A23:F23"/>
    <mergeCell ref="A5:C5"/>
    <mergeCell ref="D5:F5"/>
    <mergeCell ref="A6:C6"/>
    <mergeCell ref="D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CAC1-0FDA-42D6-86FF-574E72C61FD9}">
  <dimension ref="A1:D20"/>
  <sheetViews>
    <sheetView workbookViewId="0">
      <selection activeCell="E27" sqref="E27"/>
    </sheetView>
  </sheetViews>
  <sheetFormatPr defaultRowHeight="14.4" x14ac:dyDescent="0.3"/>
  <cols>
    <col min="2" max="2" width="12.21875" bestFit="1" customWidth="1"/>
    <col min="3" max="3" width="11.33203125" customWidth="1"/>
    <col min="4" max="4" width="11.21875" bestFit="1" customWidth="1"/>
  </cols>
  <sheetData>
    <row r="1" spans="1:4" x14ac:dyDescent="0.3">
      <c r="B1" t="s">
        <v>27</v>
      </c>
      <c r="C1" s="79">
        <v>216000</v>
      </c>
      <c r="D1" s="79">
        <v>207000</v>
      </c>
    </row>
    <row r="2" spans="1:4" x14ac:dyDescent="0.3">
      <c r="A2" t="s">
        <v>28</v>
      </c>
      <c r="B2">
        <v>23</v>
      </c>
      <c r="C2">
        <v>0.3</v>
      </c>
      <c r="D2">
        <v>1</v>
      </c>
    </row>
    <row r="3" spans="1:4" x14ac:dyDescent="0.3">
      <c r="B3" s="80" t="s">
        <v>26</v>
      </c>
      <c r="C3" s="84" t="s">
        <v>15</v>
      </c>
      <c r="D3" s="85" t="s">
        <v>16</v>
      </c>
    </row>
    <row r="4" spans="1:4" x14ac:dyDescent="0.3">
      <c r="B4" s="81">
        <v>50000</v>
      </c>
      <c r="C4" s="82">
        <f>$C$1-B4/$B$2*$C$2</f>
        <v>215347.82608695651</v>
      </c>
      <c r="D4" s="83">
        <f>$D$1-B4/$B$2*$D$2</f>
        <v>204826.08695652173</v>
      </c>
    </row>
    <row r="5" spans="1:4" x14ac:dyDescent="0.3">
      <c r="B5" s="81">
        <f>B4+15000</f>
        <v>65000</v>
      </c>
      <c r="C5" s="82">
        <f t="shared" ref="C5:C16" si="0">$C$1-B5/$B$2*$C$2</f>
        <v>215152.17391304349</v>
      </c>
      <c r="D5" s="83">
        <f t="shared" ref="D5:D16" si="1">$D$1-B5/$B$2*$D$2</f>
        <v>204173.91304347827</v>
      </c>
    </row>
    <row r="6" spans="1:4" x14ac:dyDescent="0.3">
      <c r="B6" s="81">
        <f t="shared" ref="B6" si="2">B5+15000</f>
        <v>80000</v>
      </c>
      <c r="C6" s="82">
        <f t="shared" si="0"/>
        <v>214956.52173913043</v>
      </c>
      <c r="D6" s="83">
        <f t="shared" si="1"/>
        <v>203521.73913043478</v>
      </c>
    </row>
    <row r="7" spans="1:4" x14ac:dyDescent="0.3">
      <c r="B7" s="81">
        <f>B6+20000</f>
        <v>100000</v>
      </c>
      <c r="C7" s="82">
        <f t="shared" si="0"/>
        <v>214695.65217391305</v>
      </c>
      <c r="D7" s="83">
        <f t="shared" si="1"/>
        <v>202652.17391304349</v>
      </c>
    </row>
    <row r="8" spans="1:4" x14ac:dyDescent="0.3">
      <c r="B8" s="81">
        <f>B7+30000</f>
        <v>130000</v>
      </c>
      <c r="C8" s="82">
        <f t="shared" si="0"/>
        <v>214304.34782608695</v>
      </c>
      <c r="D8" s="83">
        <f t="shared" si="1"/>
        <v>201347.82608695651</v>
      </c>
    </row>
    <row r="9" spans="1:4" x14ac:dyDescent="0.3">
      <c r="B9" s="81">
        <f t="shared" ref="B9:B16" si="3">B8+20000</f>
        <v>150000</v>
      </c>
      <c r="C9" s="82">
        <f t="shared" si="0"/>
        <v>214043.47826086957</v>
      </c>
      <c r="D9" s="83">
        <f t="shared" si="1"/>
        <v>200478.26086956522</v>
      </c>
    </row>
    <row r="10" spans="1:4" x14ac:dyDescent="0.3">
      <c r="B10" s="81">
        <f t="shared" si="3"/>
        <v>170000</v>
      </c>
      <c r="C10" s="82">
        <f t="shared" si="0"/>
        <v>213782.60869565216</v>
      </c>
      <c r="D10" s="83">
        <f t="shared" si="1"/>
        <v>199608.69565217392</v>
      </c>
    </row>
    <row r="11" spans="1:4" x14ac:dyDescent="0.3">
      <c r="B11" s="81">
        <f t="shared" si="3"/>
        <v>190000</v>
      </c>
      <c r="C11" s="82">
        <f t="shared" si="0"/>
        <v>213521.73913043478</v>
      </c>
      <c r="D11" s="83">
        <f t="shared" si="1"/>
        <v>198739.13043478259</v>
      </c>
    </row>
    <row r="12" spans="1:4" x14ac:dyDescent="0.3">
      <c r="B12" s="81">
        <f t="shared" si="3"/>
        <v>210000</v>
      </c>
      <c r="C12" s="82">
        <f t="shared" si="0"/>
        <v>213260.86956521738</v>
      </c>
      <c r="D12" s="83">
        <f t="shared" si="1"/>
        <v>197869.5652173913</v>
      </c>
    </row>
    <row r="13" spans="1:4" x14ac:dyDescent="0.3">
      <c r="B13" s="81">
        <f t="shared" si="3"/>
        <v>230000</v>
      </c>
      <c r="C13" s="82">
        <f t="shared" si="0"/>
        <v>213000</v>
      </c>
      <c r="D13" s="83">
        <f t="shared" si="1"/>
        <v>197000</v>
      </c>
    </row>
    <row r="14" spans="1:4" x14ac:dyDescent="0.3">
      <c r="B14" s="81">
        <f t="shared" si="3"/>
        <v>250000</v>
      </c>
      <c r="C14" s="82">
        <f t="shared" si="0"/>
        <v>212739.13043478262</v>
      </c>
      <c r="D14" s="83">
        <f t="shared" si="1"/>
        <v>196130.4347826087</v>
      </c>
    </row>
    <row r="15" spans="1:4" x14ac:dyDescent="0.3">
      <c r="B15" s="81">
        <f t="shared" si="3"/>
        <v>270000</v>
      </c>
      <c r="C15" s="82">
        <f t="shared" si="0"/>
        <v>212478.26086956522</v>
      </c>
      <c r="D15" s="83">
        <f t="shared" si="1"/>
        <v>195260.86956521741</v>
      </c>
    </row>
    <row r="16" spans="1:4" x14ac:dyDescent="0.3">
      <c r="B16" s="81">
        <f t="shared" si="3"/>
        <v>290000</v>
      </c>
      <c r="C16" s="82">
        <f t="shared" si="0"/>
        <v>212217.39130434784</v>
      </c>
      <c r="D16" s="83">
        <f t="shared" si="1"/>
        <v>194391.30434782608</v>
      </c>
    </row>
    <row r="18" spans="2:2" x14ac:dyDescent="0.3">
      <c r="B18" s="86" t="s">
        <v>29</v>
      </c>
    </row>
    <row r="19" spans="2:2" x14ac:dyDescent="0.3">
      <c r="B19" t="s">
        <v>30</v>
      </c>
    </row>
    <row r="20" spans="2:2" x14ac:dyDescent="0.3">
      <c r="B20" s="87" t="s">
        <v>31</v>
      </c>
    </row>
  </sheetData>
  <pageMargins left="0.7" right="0.7" top="0.75" bottom="0.75" header="0.3" footer="0.3"/>
  <ignoredErrors>
    <ignoredError sqref="B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Финкейс</vt:lpstr>
      <vt:lpstr>Графическое отображение решения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Стасевич Наталья</dc:creator>
  <cp:lastModifiedBy>Стасевич Наталья</cp:lastModifiedBy>
  <dcterms:created xsi:type="dcterms:W3CDTF">2023-03-13T14:38:54Z</dcterms:created>
  <dcterms:modified xsi:type="dcterms:W3CDTF">2023-03-14T14:40:21Z</dcterms:modified>
</cp:coreProperties>
</file>