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1080" windowWidth="25600" windowHeight="14980"/>
  </bookViews>
  <sheets>
    <sheet name="All Data" sheetId="1" r:id="rId1"/>
    <sheet name="Total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<sst xmlns="http://schemas.openxmlformats.org/spreadsheetml/2006/main" count="109" uniqueCount="43">
  <si>
    <t>1. https://userfiles-fos.s3.amazonaws.com/1817115/images/IMG_5258.JPG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</si>
  <si>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</si>
  <si>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</si>
  <si>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</si>
  <si>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</si>
  <si>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</si>
  <si>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</si>
  <si>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</si>
  <si>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</si>
  <si>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</si>
  <si>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</si>
  <si>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</si>
  <si>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</si>
  <si>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</si>
  <si>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</si>
  <si>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</si>
  <si>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</si>
  <si>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</si>
  <si>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</si>
  <si>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</si>
  <si>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</si>
  <si>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</si>
  <si>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</si>
  <si>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</si>
  <si>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Neutral</t>
  </si>
  <si>
    <t>Bad</t>
  </si>
  <si>
    <t>AU</t>
  </si>
  <si>
    <t xml:space="preserve">NSW  </t>
  </si>
  <si>
    <t>hai.nguyen@news.com.au</t>
  </si>
  <si>
    <t>Latte</t>
  </si>
  <si>
    <t>Good</t>
  </si>
  <si>
    <t>Very Good</t>
  </si>
  <si>
    <t>george.serdaris@news.com.au</t>
  </si>
  <si>
    <t>Cappuccino</t>
  </si>
  <si>
    <t>mannix.young@news.com.au</t>
  </si>
  <si>
    <t>gao.jiang@news.com.au</t>
  </si>
  <si>
    <t>Long black, Short black and Macchiato</t>
  </si>
  <si>
    <t>​What do you typically order to drink?​</t>
  </si>
  <si>
    <t>Mocha, Hot chocolate</t>
  </si>
  <si>
    <t>Others</t>
  </si>
  <si>
    <t>​On a scale of 1 - 5 (5 being the highest) how would you rate the above coffee shop?​​</t>
  </si>
  <si>
    <t>Very Bad</t>
  </si>
  <si>
    <t>1. Camys Chargrill Chicken|14 Foveaux St Surry Hills NSW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</si>
</sst>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"/>
  </numFmts>
  <fonts count="4" x14ac:knownFonts="1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164" fontId="0" fillId="0" borderId="0" xfId="0" applyNumberFormat="1" applyFont="1"/>
    <xf numFmtId="0" fontId="1" fillId="0" borderId="0" xfId="0" applyNumberFormat="1" applyFont="1"/>
    <xf numFmtId="0" fontId="2" fillId="0" borderId="1" xfId="0" applyNumberFormat="1" applyFont="1" applyBorder="1"/>
    <xf numFmtId="0" fontId="3" fillId="0" borderId="0" xfId="0" applyNumberFormat="1" applyFont="1"/>
    <xf numFmtId="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7CEFA"/>
  </sheetPr>
  <dimension ref="A1:U9"/>
  <sheetViews>
    <sheetView tabSelected="1" workbookViewId="0">
      <selection activeCell="B1" sqref="B1"/>
    </sheetView>
  </sheetViews>
  <sheetFormatPr baseColWidth="10" defaultColWidth="9.1640625" defaultRowHeight="14" x14ac:dyDescent="0"/>
  <cols>
    <col min="1" max="1" width="9.1640625" customWidth="1"/>
  </cols>
  <sheetData>
    <row r="1" spans="1:21">
      <c r="A1" s="2" t="s">
        <v>0</v>
      </c>
      <c r="B1" s="2" t="s">
        <v>42</v>
      </c>
      <c r="C1" s="2" t="s">
        <v>1</v>
      </c>
      <c r="D1" s="2" t="s">
        <v>2</v>
      </c>
      <c r="E1" s="2" t="s">
        <v>3</v>
      </c>
      <c r="F1" s="2"/>
      <c r="G1" s="2"/>
      <c r="H1" s="2"/>
      <c r="I1" s="2"/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>
      <c r="A2" s="3" t="s">
        <v>16</v>
      </c>
      <c r="B2" s="3" t="s">
        <v>16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16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C3" t="s">
        <v>22</v>
      </c>
      <c r="D3" t="s">
        <v>23</v>
      </c>
      <c r="E3" t="s">
        <v>24</v>
      </c>
      <c r="F3" t="s">
        <v>24</v>
      </c>
      <c r="G3" t="s">
        <v>24</v>
      </c>
      <c r="H3" t="s">
        <v>25</v>
      </c>
      <c r="I3" t="s">
        <v>25</v>
      </c>
      <c r="K3" s="1">
        <v>43227.110416666699</v>
      </c>
      <c r="L3">
        <v>0</v>
      </c>
      <c r="M3" t="s">
        <v>26</v>
      </c>
      <c r="N3" t="s">
        <v>27</v>
      </c>
      <c r="T3" t="b">
        <v>1</v>
      </c>
    </row>
    <row r="4" spans="1:21">
      <c r="C4" t="s">
        <v>28</v>
      </c>
      <c r="D4" t="s">
        <v>29</v>
      </c>
      <c r="E4" t="s">
        <v>24</v>
      </c>
      <c r="F4" t="s">
        <v>30</v>
      </c>
      <c r="G4" t="s">
        <v>31</v>
      </c>
      <c r="H4" t="s">
        <v>24</v>
      </c>
      <c r="I4" t="s">
        <v>30</v>
      </c>
      <c r="K4" s="1">
        <v>43227.152777777803</v>
      </c>
      <c r="L4">
        <v>0</v>
      </c>
      <c r="M4" t="s">
        <v>26</v>
      </c>
      <c r="N4" t="s">
        <v>27</v>
      </c>
      <c r="T4" t="b">
        <v>1</v>
      </c>
    </row>
    <row r="5" spans="1:21">
      <c r="C5" t="s">
        <v>32</v>
      </c>
      <c r="D5" t="s">
        <v>33</v>
      </c>
      <c r="E5" t="s">
        <v>31</v>
      </c>
      <c r="F5" t="s">
        <v>31</v>
      </c>
      <c r="G5" t="s">
        <v>31</v>
      </c>
      <c r="H5" t="s">
        <v>30</v>
      </c>
      <c r="I5" t="s">
        <v>31</v>
      </c>
      <c r="K5" s="1">
        <v>43227.154166666704</v>
      </c>
      <c r="L5">
        <v>0</v>
      </c>
      <c r="M5" t="s">
        <v>26</v>
      </c>
      <c r="N5" t="s">
        <v>27</v>
      </c>
      <c r="T5" t="b">
        <v>1</v>
      </c>
    </row>
    <row r="6" spans="1:21">
      <c r="C6" t="s">
        <v>22</v>
      </c>
      <c r="D6" t="s">
        <v>23</v>
      </c>
      <c r="E6" t="s">
        <v>30</v>
      </c>
      <c r="F6" t="s">
        <v>24</v>
      </c>
      <c r="G6" t="s">
        <v>24</v>
      </c>
      <c r="H6" t="s">
        <v>30</v>
      </c>
      <c r="I6" t="s">
        <v>24</v>
      </c>
      <c r="K6" s="1">
        <v>43228.114583333299</v>
      </c>
      <c r="L6">
        <v>0</v>
      </c>
      <c r="M6" t="s">
        <v>26</v>
      </c>
      <c r="N6" t="s">
        <v>27</v>
      </c>
      <c r="T6" t="b">
        <v>1</v>
      </c>
    </row>
    <row r="7" spans="1:21">
      <c r="C7" t="s">
        <v>34</v>
      </c>
      <c r="D7" t="s">
        <v>33</v>
      </c>
      <c r="E7" t="s">
        <v>24</v>
      </c>
      <c r="F7" t="s">
        <v>30</v>
      </c>
      <c r="G7" t="s">
        <v>30</v>
      </c>
      <c r="H7" t="s">
        <v>24</v>
      </c>
      <c r="I7" t="s">
        <v>31</v>
      </c>
      <c r="K7" s="1">
        <v>43228.173611111102</v>
      </c>
      <c r="L7">
        <v>0</v>
      </c>
      <c r="M7" t="s">
        <v>26</v>
      </c>
      <c r="N7" t="s">
        <v>27</v>
      </c>
      <c r="T7" t="b">
        <v>1</v>
      </c>
    </row>
    <row r="8" spans="1:21">
      <c r="C8" t="s">
        <v>28</v>
      </c>
      <c r="D8" t="s">
        <v>29</v>
      </c>
      <c r="E8" t="s">
        <v>30</v>
      </c>
      <c r="F8" t="s">
        <v>31</v>
      </c>
      <c r="G8" t="s">
        <v>31</v>
      </c>
      <c r="H8" t="s">
        <v>31</v>
      </c>
      <c r="I8" t="s">
        <v>24</v>
      </c>
      <c r="K8" s="1">
        <v>43228.181944444397</v>
      </c>
      <c r="L8">
        <v>0</v>
      </c>
      <c r="M8" t="s">
        <v>26</v>
      </c>
      <c r="N8" t="s">
        <v>27</v>
      </c>
      <c r="T8" t="b">
        <v>1</v>
      </c>
    </row>
    <row r="9" spans="1:21">
      <c r="C9" t="s">
        <v>35</v>
      </c>
      <c r="D9" t="s">
        <v>36</v>
      </c>
      <c r="E9" t="s">
        <v>24</v>
      </c>
      <c r="F9" t="s">
        <v>30</v>
      </c>
      <c r="G9" t="s">
        <v>24</v>
      </c>
      <c r="H9" t="s">
        <v>24</v>
      </c>
      <c r="I9" t="s">
        <v>24</v>
      </c>
      <c r="K9" s="1">
        <v>43228.149305555598</v>
      </c>
      <c r="L9">
        <v>0</v>
      </c>
      <c r="M9" t="s">
        <v>26</v>
      </c>
      <c r="N9" t="s">
        <v>27</v>
      </c>
      <c r="T9" t="b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15"/>
  <sheetViews>
    <sheetView workbookViewId="0"/>
  </sheetViews>
  <sheetFormatPr baseColWidth="10" defaultColWidth="9.1640625" defaultRowHeight="14" x14ac:dyDescent="0"/>
  <cols>
    <col min="1" max="1" width="9.1640625" customWidth="1"/>
  </cols>
  <sheetData>
    <row r="1" spans="1:7" ht="20">
      <c r="A1" s="4" t="s">
        <v>37</v>
      </c>
    </row>
    <row r="3" spans="1:7">
      <c r="A3" s="5"/>
      <c r="B3" s="5" t="s">
        <v>23</v>
      </c>
      <c r="C3" s="5" t="s">
        <v>29</v>
      </c>
      <c r="D3" s="5" t="s">
        <v>33</v>
      </c>
      <c r="E3" s="5" t="s">
        <v>36</v>
      </c>
      <c r="F3" s="5" t="s">
        <v>38</v>
      </c>
      <c r="G3" s="5" t="s">
        <v>39</v>
      </c>
    </row>
    <row r="4" spans="1:7">
      <c r="A4" s="2" t="s">
        <v>16</v>
      </c>
      <c r="B4">
        <f>COUNTIF('All Data'!D3:D10,"Flat white")</f>
        <v>2</v>
      </c>
      <c r="C4">
        <f>COUNTIF('All Data'!D3:D10,"Latte")</f>
        <v>2</v>
      </c>
      <c r="D4">
        <f>COUNTIF('All Data'!D3:D10,"Cappuccino")</f>
        <v>2</v>
      </c>
      <c r="E4">
        <f>COUNTIF('All Data'!D3:D10,"Long black, Short black and Macchiato")</f>
        <v>1</v>
      </c>
      <c r="F4">
        <f>COUNTIF('All Data'!D3:D10,"Mocha, Hot chocolate")</f>
        <v>0</v>
      </c>
      <c r="G4">
        <f>COUNTIF('All Data'!D3:D10,"Others")</f>
        <v>0</v>
      </c>
    </row>
    <row r="8" spans="1:7" ht="20">
      <c r="A8" s="4" t="s">
        <v>40</v>
      </c>
    </row>
    <row r="10" spans="1:7">
      <c r="A10" s="5"/>
      <c r="B10" s="5" t="s">
        <v>41</v>
      </c>
      <c r="C10" s="5" t="s">
        <v>25</v>
      </c>
      <c r="D10" s="5" t="s">
        <v>24</v>
      </c>
      <c r="E10" s="5" t="s">
        <v>30</v>
      </c>
      <c r="F10" s="5" t="s">
        <v>31</v>
      </c>
    </row>
    <row r="11" spans="1:7">
      <c r="A11" s="2" t="s">
        <v>17</v>
      </c>
      <c r="B11">
        <f>COUNTIF('All Data'!E3:E10,"Very Bad")</f>
        <v>0</v>
      </c>
      <c r="C11">
        <f>COUNTIF('All Data'!E3:E10,"Bad")</f>
        <v>0</v>
      </c>
      <c r="D11">
        <f>COUNTIF('All Data'!E3:E10,"Neutral")</f>
        <v>4</v>
      </c>
      <c r="E11">
        <f>COUNTIF('All Data'!E3:E10,"Good")</f>
        <v>2</v>
      </c>
      <c r="F11">
        <f>COUNTIF('All Data'!E3:E10,"Very Good")</f>
        <v>1</v>
      </c>
    </row>
    <row r="12" spans="1:7">
      <c r="A12" s="2" t="s">
        <v>18</v>
      </c>
      <c r="B12">
        <f>COUNTIF('All Data'!F3:F10,"Very Bad")</f>
        <v>0</v>
      </c>
      <c r="C12">
        <f>COUNTIF('All Data'!F3:F10,"Bad")</f>
        <v>0</v>
      </c>
      <c r="D12">
        <f>COUNTIF('All Data'!F3:F10,"Neutral")</f>
        <v>2</v>
      </c>
      <c r="E12">
        <f>COUNTIF('All Data'!F3:F10,"Good")</f>
        <v>3</v>
      </c>
      <c r="F12">
        <f>COUNTIF('All Data'!F3:F10,"Very Good")</f>
        <v>2</v>
      </c>
    </row>
    <row r="13" spans="1:7">
      <c r="A13" s="2" t="s">
        <v>19</v>
      </c>
      <c r="B13">
        <f>COUNTIF('All Data'!G3:G10,"Very Bad")</f>
        <v>0</v>
      </c>
      <c r="C13">
        <f>COUNTIF('All Data'!G3:G10,"Bad")</f>
        <v>0</v>
      </c>
      <c r="D13">
        <f>COUNTIF('All Data'!G3:G10,"Neutral")</f>
        <v>3</v>
      </c>
      <c r="E13">
        <f>COUNTIF('All Data'!G3:G10,"Good")</f>
        <v>1</v>
      </c>
      <c r="F13">
        <f>COUNTIF('All Data'!G3:G10,"Very Good")</f>
        <v>3</v>
      </c>
    </row>
    <row r="14" spans="1:7">
      <c r="A14" s="2" t="s">
        <v>20</v>
      </c>
      <c r="B14">
        <f>COUNTIF('All Data'!H3:H10,"Very Bad")</f>
        <v>0</v>
      </c>
      <c r="C14">
        <f>COUNTIF('All Data'!H3:H10,"Bad")</f>
        <v>1</v>
      </c>
      <c r="D14">
        <f>COUNTIF('All Data'!H3:H10,"Neutral")</f>
        <v>3</v>
      </c>
      <c r="E14">
        <f>COUNTIF('All Data'!H3:H10,"Good")</f>
        <v>2</v>
      </c>
      <c r="F14">
        <f>COUNTIF('All Data'!H3:H10,"Very Good")</f>
        <v>1</v>
      </c>
    </row>
    <row r="15" spans="1:7">
      <c r="A15" s="2" t="s">
        <v>21</v>
      </c>
      <c r="B15">
        <f>COUNTIF('All Data'!I3:I10,"Very Bad")</f>
        <v>0</v>
      </c>
      <c r="C15">
        <f>COUNTIF('All Data'!I3:I10,"Bad")</f>
        <v>1</v>
      </c>
      <c r="D15">
        <f>COUNTIF('All Data'!I3:I10,"Neutral")</f>
        <v>3</v>
      </c>
      <c r="E15">
        <f>COUNTIF('All Data'!I3:I10,"Good")</f>
        <v>1</v>
      </c>
      <c r="F15">
        <f>COUNTIF('All Data'!I3:I10,"Very Good")</f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Venkatram Sampathkumar</cp:lastModifiedBy>
  <dcterms:created xsi:type="dcterms:W3CDTF">2018-05-08T23:57:55Z</dcterms:created>
  <dcterms:modified xsi:type="dcterms:W3CDTF">2018-05-08T23:57:55Z</dcterms:modified>
</cp:coreProperties>
</file>