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<sst xmlns="http://schemas.openxmlformats.org/spreadsheetml/2006/main" count="45" uniqueCount="45">
  <si>
    <t>1. https://userfiles-fos.s3.amazonaws.com/1817115/images/IMG_5191.JPG</t>
  </si>
  <si>
    <t>1. Di Bella Coffee Roasting Warehouse​ | 50 Holt St, Surry Hills NSW 2010​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</si>
  <si>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</si>
  <si>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</si>
  <si>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</si>
  <si>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</si>
  <si>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</si>
  <si>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</si>
  <si>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</si>
  <si>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</si>
  <si>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</si>
  <si>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</si>
  <si>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</si>
  <si>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</si>
  <si>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</si>
  <si>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</si>
  <si>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</si>
  <si>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</si>
  <si>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</si>
  <si>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</si>
  <si>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</si>
  <si>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</si>
  <si>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</si>
  <si>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</si>
  <si>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</si>
  <si>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Neutral</t>
  </si>
  <si>
    <t>Good</t>
  </si>
  <si>
    <t>AU</t>
  </si>
  <si>
    <t xml:space="preserve">NSW  </t>
  </si>
  <si>
    <t>sambaran.roy@news.com.au</t>
  </si>
  <si>
    <t>Cappuccino</t>
  </si>
  <si>
    <t>Very Good</t>
  </si>
  <si>
    <t>Really good coffee. Loved the decor as well</t>
  </si>
  <si>
    <t>gao.jiang@news.com.au</t>
  </si>
  <si>
    <t>Long black, Short black and Macchiato</t>
  </si>
  <si>
    <t>george.serdaris@news.com.au</t>
  </si>
  <si>
    <t>hai.nguyen@news.com.au</t>
  </si>
  <si>
    <t>Latte</t>
  </si>
  <si>
    <t>georgy.abraham@news.com.au</t>
  </si>
  <si>
    <t>​What do you typically order to drink?​</t>
  </si>
  <si>
    <t>Mocha, Hot chocolate</t>
  </si>
  <si>
    <t>Others</t>
  </si>
  <si>
    <t>​On a scale of 1 - 5 (5 being the highest) how would you rate the above coffee shop?​​</t>
  </si>
  <si>
    <t>Very Bad</t>
  </si>
  <si>
    <t>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</si>
</sst>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8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25</v>
      </c>
      <c r="G3" s="0" t="s">
        <v>25</v>
      </c>
      <c r="H3" s="0" t="s">
        <v>26</v>
      </c>
      <c r="I3" s="0" t="s">
        <v>26</v>
      </c>
      <c r="K3" s="1">
        <v>43210.0201388889</v>
      </c>
      <c r="L3" s="0">
        <v>0</v>
      </c>
      <c r="M3" s="0" t="s">
        <v>27</v>
      </c>
      <c r="N3" s="0" t="s">
        <v>28</v>
      </c>
      <c r="T3" s="0" t="b">
        <v>1</v>
      </c>
    </row>
    <row r="4">
      <c r="C4" s="0" t="s">
        <v>29</v>
      </c>
      <c r="D4" s="0" t="s">
        <v>30</v>
      </c>
      <c r="E4" s="0" t="s">
        <v>31</v>
      </c>
      <c r="F4" s="0" t="s">
        <v>26</v>
      </c>
      <c r="G4" s="0" t="s">
        <v>26</v>
      </c>
      <c r="H4" s="0" t="s">
        <v>31</v>
      </c>
      <c r="I4" s="0" t="s">
        <v>26</v>
      </c>
      <c r="J4" s="0" t="s">
        <v>32</v>
      </c>
      <c r="K4" s="1">
        <v>43210.0263888889</v>
      </c>
      <c r="L4" s="0">
        <v>0</v>
      </c>
      <c r="M4" s="0" t="s">
        <v>27</v>
      </c>
      <c r="N4" s="0" t="s">
        <v>28</v>
      </c>
      <c r="T4" s="0" t="b">
        <v>1</v>
      </c>
    </row>
    <row r="5">
      <c r="C5" s="0" t="s">
        <v>33</v>
      </c>
      <c r="D5" s="0" t="s">
        <v>34</v>
      </c>
      <c r="E5" s="0" t="s">
        <v>25</v>
      </c>
      <c r="F5" s="0" t="s">
        <v>25</v>
      </c>
      <c r="G5" s="0" t="s">
        <v>26</v>
      </c>
      <c r="H5" s="0" t="s">
        <v>25</v>
      </c>
      <c r="I5" s="0" t="s">
        <v>26</v>
      </c>
      <c r="K5" s="1">
        <v>43210.0291666667</v>
      </c>
      <c r="L5" s="0">
        <v>0</v>
      </c>
      <c r="M5" s="0" t="s">
        <v>27</v>
      </c>
      <c r="N5" s="0" t="s">
        <v>28</v>
      </c>
      <c r="T5" s="0" t="b">
        <v>1</v>
      </c>
    </row>
    <row r="6">
      <c r="C6" s="0" t="s">
        <v>35</v>
      </c>
      <c r="D6" s="0" t="s">
        <v>30</v>
      </c>
      <c r="E6" s="0" t="s">
        <v>26</v>
      </c>
      <c r="F6" s="0" t="s">
        <v>26</v>
      </c>
      <c r="G6" s="0" t="s">
        <v>31</v>
      </c>
      <c r="H6" s="0" t="s">
        <v>31</v>
      </c>
      <c r="I6" s="0" t="s">
        <v>31</v>
      </c>
      <c r="K6" s="1">
        <v>43210.0305555556</v>
      </c>
      <c r="L6" s="0">
        <v>0</v>
      </c>
      <c r="M6" s="0" t="s">
        <v>27</v>
      </c>
      <c r="N6" s="0" t="s">
        <v>28</v>
      </c>
      <c r="T6" s="0" t="b">
        <v>1</v>
      </c>
    </row>
    <row r="7">
      <c r="C7" s="0" t="s">
        <v>36</v>
      </c>
      <c r="D7" s="0" t="s">
        <v>37</v>
      </c>
      <c r="E7" s="0" t="s">
        <v>31</v>
      </c>
      <c r="F7" s="0" t="s">
        <v>31</v>
      </c>
      <c r="G7" s="0" t="s">
        <v>26</v>
      </c>
      <c r="H7" s="0" t="s">
        <v>26</v>
      </c>
      <c r="I7" s="0" t="s">
        <v>26</v>
      </c>
      <c r="K7" s="1">
        <v>43210.0701388889</v>
      </c>
      <c r="L7" s="0">
        <v>0</v>
      </c>
      <c r="M7" s="0" t="s">
        <v>27</v>
      </c>
      <c r="N7" s="0" t="s">
        <v>28</v>
      </c>
      <c r="T7" s="0" t="b">
        <v>1</v>
      </c>
    </row>
    <row r="8">
      <c r="C8" s="0" t="s">
        <v>38</v>
      </c>
      <c r="D8" s="0" t="s">
        <v>24</v>
      </c>
      <c r="E8" s="0" t="s">
        <v>26</v>
      </c>
      <c r="F8" s="0" t="s">
        <v>26</v>
      </c>
      <c r="G8" s="0" t="s">
        <v>26</v>
      </c>
      <c r="H8" s="0" t="s">
        <v>26</v>
      </c>
      <c r="I8" s="0" t="s">
        <v>26</v>
      </c>
      <c r="K8" s="1">
        <v>43210.0479166667</v>
      </c>
      <c r="L8" s="0">
        <v>0</v>
      </c>
      <c r="M8" s="0" t="s">
        <v>27</v>
      </c>
      <c r="N8" s="0" t="s">
        <v>28</v>
      </c>
      <c r="T8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39</v>
      </c>
    </row>
    <row r="3">
      <c r="A3" s="5"/>
      <c r="B3" s="5" t="s">
        <v>24</v>
      </c>
      <c r="C3" s="5" t="s">
        <v>37</v>
      </c>
      <c r="D3" s="5" t="s">
        <v>30</v>
      </c>
      <c r="E3" s="5" t="s">
        <v>34</v>
      </c>
      <c r="F3" s="5" t="s">
        <v>40</v>
      </c>
      <c r="G3" s="5" t="s">
        <v>41</v>
      </c>
    </row>
    <row r="4">
      <c r="A4" s="2" t="s">
        <v>17</v>
      </c>
      <c r="B4" s="0">
        <f>COUNTIF('All Data'!D3:D9,"Flat white")</f>
      </c>
      <c r="C4" s="0">
        <f>COUNTIF('All Data'!D3:D9,"Latte")</f>
      </c>
      <c r="D4" s="0">
        <f>COUNTIF('All Data'!D3:D9,"Cappuccino")</f>
      </c>
      <c r="E4" s="0">
        <f>COUNTIF('All Data'!D3:D9,"Long black, Short black and Macchiato")</f>
      </c>
      <c r="F4" s="0">
        <f>COUNTIF('All Data'!D3:D9,"Mocha, Hot chocolate")</f>
      </c>
      <c r="G4" s="0">
        <f>COUNTIF('All Data'!D3:D9,"Others")</f>
      </c>
    </row>
    <row r="8">
      <c r="A8" s="4" t="s">
        <v>42</v>
      </c>
    </row>
    <row r="10">
      <c r="A10" s="5"/>
      <c r="B10" s="5" t="s">
        <v>43</v>
      </c>
      <c r="C10" s="5" t="s">
        <v>44</v>
      </c>
      <c r="D10" s="5" t="s">
        <v>25</v>
      </c>
      <c r="E10" s="5" t="s">
        <v>26</v>
      </c>
      <c r="F10" s="5" t="s">
        <v>31</v>
      </c>
    </row>
    <row r="11">
      <c r="A11" s="2" t="s">
        <v>18</v>
      </c>
      <c r="B11" s="0">
        <f>COUNTIF('All Data'!E3:E9,"Very Bad")</f>
      </c>
      <c r="C11" s="0">
        <f>COUNTIF('All Data'!E3:E9,"Bad")</f>
      </c>
      <c r="D11" s="0">
        <f>COUNTIF('All Data'!E3:E9,"Neutral")</f>
      </c>
      <c r="E11" s="0">
        <f>COUNTIF('All Data'!E3:E9,"Good")</f>
      </c>
      <c r="F11" s="0">
        <f>COUNTIF('All Data'!E3:E9,"Very Good")</f>
      </c>
    </row>
    <row r="12">
      <c r="A12" s="2" t="s">
        <v>19</v>
      </c>
      <c r="B12" s="0">
        <f>COUNTIF('All Data'!F3:F9,"Very Bad")</f>
      </c>
      <c r="C12" s="0">
        <f>COUNTIF('All Data'!F3:F9,"Bad")</f>
      </c>
      <c r="D12" s="0">
        <f>COUNTIF('All Data'!F3:F9,"Neutral")</f>
      </c>
      <c r="E12" s="0">
        <f>COUNTIF('All Data'!F3:F9,"Good")</f>
      </c>
      <c r="F12" s="0">
        <f>COUNTIF('All Data'!F3:F9,"Very Good")</f>
      </c>
    </row>
    <row r="13">
      <c r="A13" s="2" t="s">
        <v>20</v>
      </c>
      <c r="B13" s="0">
        <f>COUNTIF('All Data'!G3:G9,"Very Bad")</f>
      </c>
      <c r="C13" s="0">
        <f>COUNTIF('All Data'!G3:G9,"Bad")</f>
      </c>
      <c r="D13" s="0">
        <f>COUNTIF('All Data'!G3:G9,"Neutral")</f>
      </c>
      <c r="E13" s="0">
        <f>COUNTIF('All Data'!G3:G9,"Good")</f>
      </c>
      <c r="F13" s="0">
        <f>COUNTIF('All Data'!G3:G9,"Very Good")</f>
      </c>
    </row>
    <row r="14">
      <c r="A14" s="2" t="s">
        <v>21</v>
      </c>
      <c r="B14" s="0">
        <f>COUNTIF('All Data'!H3:H9,"Very Bad")</f>
      </c>
      <c r="C14" s="0">
        <f>COUNTIF('All Data'!H3:H9,"Bad")</f>
      </c>
      <c r="D14" s="0">
        <f>COUNTIF('All Data'!H3:H9,"Neutral")</f>
      </c>
      <c r="E14" s="0">
        <f>COUNTIF('All Data'!H3:H9,"Good")</f>
      </c>
      <c r="F14" s="0">
        <f>COUNTIF('All Data'!H3:H9,"Very Good")</f>
      </c>
    </row>
    <row r="15">
      <c r="A15" s="2" t="s">
        <v>22</v>
      </c>
      <c r="B15" s="0">
        <f>COUNTIF('All Data'!I3:I9,"Very Bad")</f>
      </c>
      <c r="C15" s="0">
        <f>COUNTIF('All Data'!I3:I9,"Bad")</f>
      </c>
      <c r="D15" s="0">
        <f>COUNTIF('All Data'!I3:I9,"Neutral")</f>
      </c>
      <c r="E15" s="0">
        <f>COUNTIF('All Data'!I3:I9,"Good")</f>
      </c>
      <c r="F15" s="0">
        <f>COUNTIF('All Data'!I3:I9,"Very Good")</f>
      </c>
    </row>
  </sheetData>
  <headerFooter/>
</worksheet>
</file>