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All Data" sheetId="1" r:id="rId1"/>
    <sheet name="Totals" sheetId="2" r:id="rId3"/>
  </sheets>
  <calcPr fullCalcOnLoad="1"/>
</workbook>
</file>

<file path=xl/sharedStrings.xml><?xml version="1.0" encoding="utf-8"?>
<sst xmlns="http://schemas.openxmlformats.org/spreadsheetml/2006/main" count="43" uniqueCount="43">
  <si>
    <t>1. https://userfiles-fos.s3.amazonaws.com/1817115/images/IMG_5258.JPG</t>
  </si>
  <si>
    <t>1. Camys Chargrill Chicken|14 Foveaux St, Surry Hills NSW 2010</t>
  </si>
  <si>
    <t>1. ​Your News email</t>
  </si>
  <si>
    <t>2. ​What do you typically order to drink?​</t>
  </si>
  <si>
    <t>3. ​On a scale of 1 - 5 (5 being the highest) how would you rate the above coffee shop?​​</t>
  </si>
  <si>
    <t>4. ​Comments if any</t>
  </si>
  <si>
    <t>Date</t>
  </si>
  <si>
    <t>Time Taken</t>
  </si>
  <si>
    <t>Country Code</t>
  </si>
  <si>
    <t>Region Code</t>
  </si>
  <si>
    <t>First Name</t>
  </si>
  <si>
    <t>Last Name</t>
  </si>
  <si>
    <t>Email</t>
  </si>
  <si>
    <t>Custom Field</t>
  </si>
  <si>
    <t>Participant tracking code</t>
  </si>
  <si>
    <t>Completed</t>
  </si>
  <si>
    <t>External ID</t>
  </si>
  <si>
    <t/>
  </si>
  <si>
    <t>Taste and Quantity of Coffee</t>
  </si>
  <si>
    <t>Price</t>
  </si>
  <si>
    <t>Speed of the service</t>
  </si>
  <si>
    <t>Atmosphere / Friendliness</t>
  </si>
  <si>
    <t>Walking Distance</t>
  </si>
  <si>
    <t>venkatram.sampathkumar@news.com.au</t>
  </si>
  <si>
    <t>Flat white</t>
  </si>
  <si>
    <t>Neutral</t>
  </si>
  <si>
    <t>Bad</t>
  </si>
  <si>
    <t>AU</t>
  </si>
  <si>
    <t xml:space="preserve">NSW  </t>
  </si>
  <si>
    <t>hai.nguyen@news.com.au</t>
  </si>
  <si>
    <t>Latte</t>
  </si>
  <si>
    <t>Good</t>
  </si>
  <si>
    <t>Very Good</t>
  </si>
  <si>
    <t>george.serdaris@news.com.au</t>
  </si>
  <si>
    <t>Cappuccino</t>
  </si>
  <si>
    <t>mannix.young@news.com.au</t>
  </si>
  <si>
    <t>gao.jiang@news.com.au</t>
  </si>
  <si>
    <t>Long black, Short black and Macchiato</t>
  </si>
  <si>
    <t>​What do you typically order to drink?​</t>
  </si>
  <si>
    <t>Mocha, Hot chocolate</t>
  </si>
  <si>
    <t>Others</t>
  </si>
  <si>
    <t>​On a scale of 1 - 5 (5 being the highest) how would you rate the above coffee shop?​​</t>
  </si>
  <si>
    <t>Very Bad</t>
  </si>
</sst>
</file>

<file path=xl/styles.xml><?xml version="1.0" encoding="utf-8"?>
<styleSheet xmlns="http://schemas.openxmlformats.org/spreadsheetml/2006/main">
  <numFmts count="1">
    <numFmt numFmtId="164" formatCode="yyyy-mm-dd h:mm"/>
  </numFmts>
  <fonts count="4">
    <font>
      <sz val="11"/>
      <name val="Calibri"/>
    </font>
    <font>
      <b/>
      <sz val="11"/>
      <name val="Calibri"/>
    </font>
    <font>
      <b/>
      <i/>
      <sz val="11"/>
      <name val="Calibri"/>
    </font>
    <font>
      <b/>
      <sz val="16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5F5F5" tint="0"/>
      </patternFill>
    </fill>
  </fills>
  <borders count="2">
    <border>
      <left/>
      <right/>
      <top/>
      <bottom/>
      <diagonal/>
    </border>
    <border>
      <left/>
      <right/>
      <top/>
      <bottom style="thin"/>
      <diagonal/>
    </border>
  </borders>
  <cellStyleXfs count="1">
    <xf numFmtId="0" fontId="0"/>
  </cellStyleXfs>
  <cellXfs count="6">
    <xf numFmtId="0" applyNumberFormat="1" fontId="0" applyFont="1" xfId="0"/>
    <xf numFmtId="164" applyNumberFormat="1" fontId="0" applyFont="1" xfId="0"/>
    <xf numFmtId="0" applyNumberFormat="1" fontId="1" applyFont="1" xfId="0"/>
    <xf numFmtId="0" applyNumberFormat="1" fontId="2" applyFont="1" borderId="1" applyBorder="1" xfId="0"/>
    <xf numFmtId="0" applyNumberFormat="1" fontId="3" applyFont="1" xfId="0"/>
    <xf numFmtId="0" applyNumberFormat="1" fontId="1" applyFont="1" fillId="2" applyFill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87CEFA"/>
  </sheetPr>
  <dimension ref="A1:U9"/>
  <sheetViews>
    <sheetView workbookViewId="0"/>
  </sheetViews>
  <sheetFormatPr defaultRowHeight="15"/>
  <cols>
    <col min="1" max="16384" width="9.140625" customWidth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/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</row>
    <row r="2">
      <c r="A2" s="3" t="s">
        <v>17</v>
      </c>
      <c r="B2" s="3" t="s">
        <v>17</v>
      </c>
      <c r="C2" s="3" t="s">
        <v>17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3" t="s">
        <v>17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>
      <c r="C3" s="0" t="s">
        <v>23</v>
      </c>
      <c r="D3" s="0" t="s">
        <v>24</v>
      </c>
      <c r="E3" s="0" t="s">
        <v>25</v>
      </c>
      <c r="F3" s="0" t="s">
        <v>25</v>
      </c>
      <c r="G3" s="0" t="s">
        <v>25</v>
      </c>
      <c r="H3" s="0" t="s">
        <v>26</v>
      </c>
      <c r="I3" s="0" t="s">
        <v>26</v>
      </c>
      <c r="K3" s="1">
        <v>43227.1104166667</v>
      </c>
      <c r="L3" s="0">
        <v>0</v>
      </c>
      <c r="M3" s="0" t="s">
        <v>27</v>
      </c>
      <c r="N3" s="0" t="s">
        <v>28</v>
      </c>
      <c r="T3" s="0" t="b">
        <v>1</v>
      </c>
    </row>
    <row r="4">
      <c r="C4" s="0" t="s">
        <v>29</v>
      </c>
      <c r="D4" s="0" t="s">
        <v>30</v>
      </c>
      <c r="E4" s="0" t="s">
        <v>25</v>
      </c>
      <c r="F4" s="0" t="s">
        <v>31</v>
      </c>
      <c r="G4" s="0" t="s">
        <v>32</v>
      </c>
      <c r="H4" s="0" t="s">
        <v>25</v>
      </c>
      <c r="I4" s="0" t="s">
        <v>31</v>
      </c>
      <c r="K4" s="1">
        <v>43227.1527777778</v>
      </c>
      <c r="L4" s="0">
        <v>0</v>
      </c>
      <c r="M4" s="0" t="s">
        <v>27</v>
      </c>
      <c r="N4" s="0" t="s">
        <v>28</v>
      </c>
      <c r="T4" s="0" t="b">
        <v>1</v>
      </c>
    </row>
    <row r="5">
      <c r="C5" s="0" t="s">
        <v>33</v>
      </c>
      <c r="D5" s="0" t="s">
        <v>34</v>
      </c>
      <c r="E5" s="0" t="s">
        <v>32</v>
      </c>
      <c r="F5" s="0" t="s">
        <v>32</v>
      </c>
      <c r="G5" s="0" t="s">
        <v>32</v>
      </c>
      <c r="H5" s="0" t="s">
        <v>31</v>
      </c>
      <c r="I5" s="0" t="s">
        <v>32</v>
      </c>
      <c r="K5" s="1">
        <v>43227.1541666667</v>
      </c>
      <c r="L5" s="0">
        <v>0</v>
      </c>
      <c r="M5" s="0" t="s">
        <v>27</v>
      </c>
      <c r="N5" s="0" t="s">
        <v>28</v>
      </c>
      <c r="T5" s="0" t="b">
        <v>1</v>
      </c>
    </row>
    <row r="6">
      <c r="C6" s="0" t="s">
        <v>23</v>
      </c>
      <c r="D6" s="0" t="s">
        <v>24</v>
      </c>
      <c r="E6" s="0" t="s">
        <v>31</v>
      </c>
      <c r="F6" s="0" t="s">
        <v>25</v>
      </c>
      <c r="G6" s="0" t="s">
        <v>25</v>
      </c>
      <c r="H6" s="0" t="s">
        <v>31</v>
      </c>
      <c r="I6" s="0" t="s">
        <v>25</v>
      </c>
      <c r="K6" s="1">
        <v>43228.1145833333</v>
      </c>
      <c r="L6" s="0">
        <v>0</v>
      </c>
      <c r="M6" s="0" t="s">
        <v>27</v>
      </c>
      <c r="N6" s="0" t="s">
        <v>28</v>
      </c>
      <c r="T6" s="0" t="b">
        <v>1</v>
      </c>
    </row>
    <row r="7">
      <c r="C7" s="0" t="s">
        <v>35</v>
      </c>
      <c r="D7" s="0" t="s">
        <v>34</v>
      </c>
      <c r="E7" s="0" t="s">
        <v>25</v>
      </c>
      <c r="F7" s="0" t="s">
        <v>31</v>
      </c>
      <c r="G7" s="0" t="s">
        <v>31</v>
      </c>
      <c r="H7" s="0" t="s">
        <v>25</v>
      </c>
      <c r="I7" s="0" t="s">
        <v>32</v>
      </c>
      <c r="K7" s="1">
        <v>43228.1736111111</v>
      </c>
      <c r="L7" s="0">
        <v>0</v>
      </c>
      <c r="M7" s="0" t="s">
        <v>27</v>
      </c>
      <c r="N7" s="0" t="s">
        <v>28</v>
      </c>
      <c r="T7" s="0" t="b">
        <v>1</v>
      </c>
    </row>
    <row r="8">
      <c r="C8" s="0" t="s">
        <v>29</v>
      </c>
      <c r="D8" s="0" t="s">
        <v>30</v>
      </c>
      <c r="E8" s="0" t="s">
        <v>31</v>
      </c>
      <c r="F8" s="0" t="s">
        <v>32</v>
      </c>
      <c r="G8" s="0" t="s">
        <v>32</v>
      </c>
      <c r="H8" s="0" t="s">
        <v>32</v>
      </c>
      <c r="I8" s="0" t="s">
        <v>25</v>
      </c>
      <c r="K8" s="1">
        <v>43228.1819444444</v>
      </c>
      <c r="L8" s="0">
        <v>0</v>
      </c>
      <c r="M8" s="0" t="s">
        <v>27</v>
      </c>
      <c r="N8" s="0" t="s">
        <v>28</v>
      </c>
      <c r="T8" s="0" t="b">
        <v>1</v>
      </c>
    </row>
    <row r="9">
      <c r="C9" s="0" t="s">
        <v>36</v>
      </c>
      <c r="D9" s="0" t="s">
        <v>37</v>
      </c>
      <c r="E9" s="0" t="s">
        <v>25</v>
      </c>
      <c r="F9" s="0" t="s">
        <v>31</v>
      </c>
      <c r="G9" s="0" t="s">
        <v>25</v>
      </c>
      <c r="H9" s="0" t="s">
        <v>25</v>
      </c>
      <c r="I9" s="0" t="s">
        <v>25</v>
      </c>
      <c r="K9" s="1">
        <v>43228.1493055556</v>
      </c>
      <c r="L9" s="0">
        <v>0</v>
      </c>
      <c r="M9" s="0" t="s">
        <v>27</v>
      </c>
      <c r="N9" s="0" t="s">
        <v>28</v>
      </c>
      <c r="T9" s="0" t="b">
        <v>1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FF0000"/>
  </sheetPr>
  <dimension ref="A1:G15"/>
  <sheetViews>
    <sheetView workbookViewId="0"/>
  </sheetViews>
  <sheetFormatPr defaultRowHeight="15"/>
  <cols>
    <col min="1" max="16384" width="9.140625" customWidth="1"/>
  </cols>
  <sheetData>
    <row r="1">
      <c r="A1" s="4" t="s">
        <v>38</v>
      </c>
    </row>
    <row r="3">
      <c r="A3" s="5"/>
      <c r="B3" s="5" t="s">
        <v>24</v>
      </c>
      <c r="C3" s="5" t="s">
        <v>30</v>
      </c>
      <c r="D3" s="5" t="s">
        <v>34</v>
      </c>
      <c r="E3" s="5" t="s">
        <v>37</v>
      </c>
      <c r="F3" s="5" t="s">
        <v>39</v>
      </c>
      <c r="G3" s="5" t="s">
        <v>40</v>
      </c>
    </row>
    <row r="4">
      <c r="A4" s="2" t="s">
        <v>17</v>
      </c>
      <c r="B4" s="0">
        <f>COUNTIF('All Data'!D3:D10,"Flat white")</f>
      </c>
      <c r="C4" s="0">
        <f>COUNTIF('All Data'!D3:D10,"Latte")</f>
      </c>
      <c r="D4" s="0">
        <f>COUNTIF('All Data'!D3:D10,"Cappuccino")</f>
      </c>
      <c r="E4" s="0">
        <f>COUNTIF('All Data'!D3:D10,"Long black, Short black and Macchiato")</f>
      </c>
      <c r="F4" s="0">
        <f>COUNTIF('All Data'!D3:D10,"Mocha, Hot chocolate")</f>
      </c>
      <c r="G4" s="0">
        <f>COUNTIF('All Data'!D3:D10,"Others")</f>
      </c>
    </row>
    <row r="8">
      <c r="A8" s="4" t="s">
        <v>41</v>
      </c>
    </row>
    <row r="10">
      <c r="A10" s="5"/>
      <c r="B10" s="5" t="s">
        <v>42</v>
      </c>
      <c r="C10" s="5" t="s">
        <v>26</v>
      </c>
      <c r="D10" s="5" t="s">
        <v>25</v>
      </c>
      <c r="E10" s="5" t="s">
        <v>31</v>
      </c>
      <c r="F10" s="5" t="s">
        <v>32</v>
      </c>
    </row>
    <row r="11">
      <c r="A11" s="2" t="s">
        <v>18</v>
      </c>
      <c r="B11" s="0">
        <f>COUNTIF('All Data'!E3:E10,"Very Bad")</f>
      </c>
      <c r="C11" s="0">
        <f>COUNTIF('All Data'!E3:E10,"Bad")</f>
      </c>
      <c r="D11" s="0">
        <f>COUNTIF('All Data'!E3:E10,"Neutral")</f>
      </c>
      <c r="E11" s="0">
        <f>COUNTIF('All Data'!E3:E10,"Good")</f>
      </c>
      <c r="F11" s="0">
        <f>COUNTIF('All Data'!E3:E10,"Very Good")</f>
      </c>
    </row>
    <row r="12">
      <c r="A12" s="2" t="s">
        <v>19</v>
      </c>
      <c r="B12" s="0">
        <f>COUNTIF('All Data'!F3:F10,"Very Bad")</f>
      </c>
      <c r="C12" s="0">
        <f>COUNTIF('All Data'!F3:F10,"Bad")</f>
      </c>
      <c r="D12" s="0">
        <f>COUNTIF('All Data'!F3:F10,"Neutral")</f>
      </c>
      <c r="E12" s="0">
        <f>COUNTIF('All Data'!F3:F10,"Good")</f>
      </c>
      <c r="F12" s="0">
        <f>COUNTIF('All Data'!F3:F10,"Very Good")</f>
      </c>
    </row>
    <row r="13">
      <c r="A13" s="2" t="s">
        <v>20</v>
      </c>
      <c r="B13" s="0">
        <f>COUNTIF('All Data'!G3:G10,"Very Bad")</f>
      </c>
      <c r="C13" s="0">
        <f>COUNTIF('All Data'!G3:G10,"Bad")</f>
      </c>
      <c r="D13" s="0">
        <f>COUNTIF('All Data'!G3:G10,"Neutral")</f>
      </c>
      <c r="E13" s="0">
        <f>COUNTIF('All Data'!G3:G10,"Good")</f>
      </c>
      <c r="F13" s="0">
        <f>COUNTIF('All Data'!G3:G10,"Very Good")</f>
      </c>
    </row>
    <row r="14">
      <c r="A14" s="2" t="s">
        <v>21</v>
      </c>
      <c r="B14" s="0">
        <f>COUNTIF('All Data'!H3:H10,"Very Bad")</f>
      </c>
      <c r="C14" s="0">
        <f>COUNTIF('All Data'!H3:H10,"Bad")</f>
      </c>
      <c r="D14" s="0">
        <f>COUNTIF('All Data'!H3:H10,"Neutral")</f>
      </c>
      <c r="E14" s="0">
        <f>COUNTIF('All Data'!H3:H10,"Good")</f>
      </c>
      <c r="F14" s="0">
        <f>COUNTIF('All Data'!H3:H10,"Very Good")</f>
      </c>
    </row>
    <row r="15">
      <c r="A15" s="2" t="s">
        <v>22</v>
      </c>
      <c r="B15" s="0">
        <f>COUNTIF('All Data'!I3:I10,"Very Bad")</f>
      </c>
      <c r="C15" s="0">
        <f>COUNTIF('All Data'!I3:I10,"Bad")</f>
      </c>
      <c r="D15" s="0">
        <f>COUNTIF('All Data'!I3:I10,"Neutral")</f>
      </c>
      <c r="E15" s="0">
        <f>COUNTIF('All Data'!I3:I10,"Good")</f>
      </c>
      <c r="F15" s="0">
        <f>COUNTIF('All Data'!I3:I10,"Very Good")</f>
      </c>
    </row>
  </sheetData>
  <headerFooter/>
</worksheet>
</file>