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una\Documents\Mentor GL Python Jan 2020\Advance Statistics\Week 3 - PCA\"/>
    </mc:Choice>
  </mc:AlternateContent>
  <xr:revisionPtr revIDLastSave="0" documentId="13_ncr:1_{D48AD8B5-A0DF-45D1-8BE8-50809E673F3E}" xr6:coauthVersionLast="45" xr6:coauthVersionMax="45" xr10:uidLastSave="{00000000-0000-0000-0000-000000000000}"/>
  <bookViews>
    <workbookView xWindow="-108" yWindow="-108" windowWidth="23256" windowHeight="12576" xr2:uid="{A72527E7-B32A-45F9-8EF9-677560D6655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0" i="1" l="1"/>
  <c r="R21" i="1"/>
  <c r="R22" i="1"/>
  <c r="R19" i="1"/>
  <c r="Q23" i="1"/>
  <c r="I27" i="1"/>
  <c r="R15" i="1"/>
  <c r="Q15" i="1"/>
  <c r="P15" i="1"/>
</calcChain>
</file>

<file path=xl/sharedStrings.xml><?xml version="1.0" encoding="utf-8"?>
<sst xmlns="http://schemas.openxmlformats.org/spreadsheetml/2006/main" count="113" uniqueCount="76">
  <si>
    <t>Candidature (yes/no)</t>
  </si>
  <si>
    <t>Maths</t>
  </si>
  <si>
    <t>Science</t>
  </si>
  <si>
    <t>Trigonometry</t>
  </si>
  <si>
    <t>Statistics</t>
  </si>
  <si>
    <t>Calculus</t>
  </si>
  <si>
    <t>Chemistry</t>
  </si>
  <si>
    <t>Eng 1</t>
  </si>
  <si>
    <t>Eng 3</t>
  </si>
  <si>
    <t>Physics part 1</t>
  </si>
  <si>
    <t>Physics part 2</t>
  </si>
  <si>
    <t>Physics part 3</t>
  </si>
  <si>
    <t>Physics part 4</t>
  </si>
  <si>
    <t>Y</t>
  </si>
  <si>
    <t>N</t>
  </si>
  <si>
    <t>PCA 1</t>
  </si>
  <si>
    <t>PCA 2</t>
  </si>
  <si>
    <t>PCA 3</t>
  </si>
  <si>
    <t>Eng 2</t>
  </si>
  <si>
    <t>PCA 4</t>
  </si>
  <si>
    <t>PCA 5</t>
  </si>
  <si>
    <t>PCA 6</t>
  </si>
  <si>
    <t>PCA 7</t>
  </si>
  <si>
    <t>PCA 8</t>
  </si>
  <si>
    <t>PCA 9</t>
  </si>
  <si>
    <t>PCA 10</t>
  </si>
  <si>
    <t>PCA 11</t>
  </si>
  <si>
    <t>PCA 12</t>
  </si>
  <si>
    <t>PCA 13</t>
  </si>
  <si>
    <t>Dependent var</t>
  </si>
  <si>
    <t>each independent variable</t>
  </si>
  <si>
    <t>Each independent variable</t>
  </si>
  <si>
    <t>Independent variable</t>
  </si>
  <si>
    <t>Multi -collinearity</t>
  </si>
  <si>
    <t>Unsupervised dataset</t>
  </si>
  <si>
    <t>PCA</t>
  </si>
  <si>
    <t>Get rid of muli-collinearity</t>
  </si>
  <si>
    <t>Explain maximum variance in your dataset with lesser variables</t>
  </si>
  <si>
    <t>PCA 1/Maths</t>
  </si>
  <si>
    <t>PCA 2/Science</t>
  </si>
  <si>
    <t>PCA 3/Eng</t>
  </si>
  <si>
    <t>?</t>
  </si>
  <si>
    <t>New Col 1</t>
  </si>
  <si>
    <t>New Col 2</t>
  </si>
  <si>
    <t>New Col 3</t>
  </si>
  <si>
    <t>Age</t>
  </si>
  <si>
    <t>Weight</t>
  </si>
  <si>
    <t>Height</t>
  </si>
  <si>
    <t>BMI</t>
  </si>
  <si>
    <t xml:space="preserve"> 50%*Weight+50% *Height</t>
  </si>
  <si>
    <t>PC1</t>
  </si>
  <si>
    <t>PC2</t>
  </si>
  <si>
    <t>PC3</t>
  </si>
  <si>
    <t>Variance(Eigen Value)</t>
  </si>
  <si>
    <t>Eigen Vector</t>
  </si>
  <si>
    <t>Correlation</t>
  </si>
  <si>
    <t>Co-variance</t>
  </si>
  <si>
    <t>Normalized score</t>
  </si>
  <si>
    <t>High correlation</t>
  </si>
  <si>
    <t>Name</t>
  </si>
  <si>
    <t>Player 1</t>
  </si>
  <si>
    <t>Player 2</t>
  </si>
  <si>
    <t>Player 3</t>
  </si>
  <si>
    <t>Player 4</t>
  </si>
  <si>
    <t>Player 5</t>
  </si>
  <si>
    <t xml:space="preserve">total runs </t>
  </si>
  <si>
    <t>total matches</t>
  </si>
  <si>
    <t>centuries</t>
  </si>
  <si>
    <t>half centuries</t>
  </si>
  <si>
    <t>wickeds</t>
  </si>
  <si>
    <t>Score</t>
  </si>
  <si>
    <t># Catches</t>
  </si>
  <si>
    <t>Cumulative score</t>
  </si>
  <si>
    <t>PC1=(Trigonometry*0.6)+(Statistics*0.7)+Calculus*0.8</t>
  </si>
  <si>
    <t>Pca1</t>
  </si>
  <si>
    <t>Y~PCA1+PCA2+PCA3+PCA4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</si>
</sst>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9" fontId="0" fillId="0" borderId="0" xfId="0" applyNumberFormat="1"/>
    <xf numFmtId="0" fontId="0" fillId="4" borderId="0" xfId="0" applyFill="1"/>
    <xf numFmtId="0" fontId="2" fillId="0" borderId="0" xfId="0" applyFont="1"/>
    <xf numFmtId="0" fontId="0" fillId="5" borderId="0" xfId="0" applyFill="1"/>
    <xf numFmtId="0" fontId="0" fillId="5" borderId="0" xfId="0" applyFill="1" applyAlignment="1">
      <alignment horizontal="center"/>
    </xf>
    <xf numFmtId="10" fontId="0" fillId="0" borderId="0" xfId="0" applyNumberFormat="1"/>
    <xf numFmtId="9" fontId="0" fillId="0" borderId="0" xfId="1" applyFont="1"/>
    <xf numFmtId="0" fontId="0" fillId="4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Sheet1!$P$21:$P$26</c:f>
              <c:numCache>
                <c:formatCode>0%</c:formatCode>
                <c:ptCount val="6"/>
                <c:pt idx="0">
                  <c:v>0.8</c:v>
                </c:pt>
                <c:pt idx="1">
                  <c:v>0.02</c:v>
                </c:pt>
                <c:pt idx="2">
                  <c:v>0.05</c:v>
                </c:pt>
                <c:pt idx="3">
                  <c:v>0.02</c:v>
                </c:pt>
                <c:pt idx="4">
                  <c:v>0.01</c:v>
                </c:pt>
                <c:pt idx="5" formatCode="0.00%">
                  <c:v>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C6-422C-AFE9-94BBA9A4C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101096"/>
        <c:axId val="728101424"/>
      </c:scatterChart>
      <c:valAx>
        <c:axId val="728101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101424"/>
        <c:crosses val="autoZero"/>
        <c:crossBetween val="midCat"/>
      </c:valAx>
      <c:valAx>
        <c:axId val="72810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101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106680</xdr:colOff>
      <xdr:row>27</xdr:row>
      <xdr:rowOff>19050</xdr:rowOff>
    </xdr:from>
    <xdr:to>
      <xdr:col>19</xdr:col>
      <xdr:colOff>30480</xdr:colOff>
      <xdr:row>42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2AEDCB-73A9-459E-9E42-3B78CB4F5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4139D-485A-42CA-8FEB-F5CC5C2B7C03}">
  <dimension ref="A1:AC31"/>
  <sheetViews>
    <sheetView tabSelected="1" topLeftCell="E1" workbookViewId="0">
      <selection activeCell="T18" sqref="T18"/>
    </sheetView>
  </sheetViews>
  <sheetFormatPr defaultRowHeight="14.4" x14ac:dyDescent="0.3"/>
  <cols>
    <col min="1" max="1" width="18.21875" bestFit="1" customWidth="1"/>
    <col min="2" max="2" width="12" bestFit="1" customWidth="1"/>
    <col min="3" max="4" width="9.33203125" bestFit="1" customWidth="1"/>
    <col min="5" max="5" width="9.109375" bestFit="1" customWidth="1"/>
    <col min="6" max="8" width="12" bestFit="1" customWidth="1"/>
    <col min="9" max="9" width="15.44140625" bestFit="1" customWidth="1"/>
    <col min="10" max="10" width="12.88671875" bestFit="1" customWidth="1"/>
    <col min="11" max="11" width="7.109375" bestFit="1" customWidth="1"/>
    <col min="12" max="14" width="6.6640625" bestFit="1" customWidth="1"/>
    <col min="15" max="15" width="18.77734375" bestFit="1" customWidth="1"/>
    <col min="16" max="16" width="11.5546875" bestFit="1" customWidth="1"/>
    <col min="17" max="17" width="12.5546875" bestFit="1" customWidth="1"/>
    <col min="18" max="18" width="9.33203125" bestFit="1" customWidth="1"/>
    <col min="20" max="20" width="18.6640625" bestFit="1" customWidth="1"/>
  </cols>
  <sheetData>
    <row r="1" spans="1:29" x14ac:dyDescent="0.3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9</v>
      </c>
      <c r="G1" t="s">
        <v>10</v>
      </c>
      <c r="H1" t="s">
        <v>11</v>
      </c>
      <c r="I1" t="s">
        <v>12</v>
      </c>
      <c r="J1" t="s">
        <v>1</v>
      </c>
      <c r="K1" t="s">
        <v>2</v>
      </c>
      <c r="L1" t="s">
        <v>7</v>
      </c>
      <c r="M1" t="s">
        <v>18</v>
      </c>
      <c r="N1" t="s">
        <v>8</v>
      </c>
      <c r="P1" s="5" t="s">
        <v>38</v>
      </c>
      <c r="Q1" s="5" t="s">
        <v>39</v>
      </c>
      <c r="R1" s="5" t="s">
        <v>40</v>
      </c>
      <c r="S1" s="5" t="s">
        <v>19</v>
      </c>
      <c r="T1" s="5" t="s">
        <v>20</v>
      </c>
      <c r="U1" s="5" t="s">
        <v>21</v>
      </c>
      <c r="V1" s="5" t="s">
        <v>22</v>
      </c>
      <c r="W1" s="5" t="s">
        <v>23</v>
      </c>
      <c r="X1" s="5" t="s">
        <v>24</v>
      </c>
      <c r="Y1" s="5" t="s">
        <v>25</v>
      </c>
      <c r="Z1" s="5" t="s">
        <v>26</v>
      </c>
      <c r="AA1" s="5" t="s">
        <v>27</v>
      </c>
      <c r="AB1" s="5" t="s">
        <v>28</v>
      </c>
    </row>
    <row r="2" spans="1:29" x14ac:dyDescent="0.3">
      <c r="A2" t="s">
        <v>13</v>
      </c>
      <c r="B2" s="2">
        <v>70</v>
      </c>
      <c r="C2" s="2">
        <v>90</v>
      </c>
      <c r="D2" s="2">
        <v>50</v>
      </c>
      <c r="E2" s="2">
        <v>80</v>
      </c>
      <c r="F2" s="2">
        <v>100</v>
      </c>
      <c r="G2" s="2">
        <v>70</v>
      </c>
      <c r="H2" s="2">
        <v>80</v>
      </c>
      <c r="I2" s="2">
        <v>50</v>
      </c>
      <c r="J2" s="2">
        <v>70</v>
      </c>
      <c r="K2" s="2">
        <v>40</v>
      </c>
      <c r="L2" s="2">
        <v>98</v>
      </c>
      <c r="M2" s="2">
        <v>90</v>
      </c>
      <c r="N2" s="2">
        <v>85</v>
      </c>
      <c r="O2" t="s">
        <v>3</v>
      </c>
      <c r="P2">
        <v>0.6</v>
      </c>
      <c r="Q2">
        <v>0.2</v>
      </c>
      <c r="R2">
        <v>0.1</v>
      </c>
      <c r="S2">
        <v>1E-3</v>
      </c>
      <c r="T2">
        <v>0.02</v>
      </c>
      <c r="AB2" s="3"/>
    </row>
    <row r="3" spans="1:29" x14ac:dyDescent="0.3">
      <c r="A3" t="s">
        <v>13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t="s">
        <v>4</v>
      </c>
      <c r="P3">
        <v>0.7</v>
      </c>
      <c r="Q3">
        <v>0.28999999999999998</v>
      </c>
      <c r="R3">
        <v>1E-3</v>
      </c>
      <c r="AB3" s="3"/>
    </row>
    <row r="4" spans="1:29" x14ac:dyDescent="0.3">
      <c r="A4" t="s">
        <v>14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t="s">
        <v>5</v>
      </c>
      <c r="P4">
        <v>0.8</v>
      </c>
      <c r="Q4">
        <v>0.1</v>
      </c>
      <c r="R4">
        <v>0.05</v>
      </c>
      <c r="AB4" s="3"/>
    </row>
    <row r="5" spans="1:29" x14ac:dyDescent="0.3">
      <c r="A5" t="s">
        <v>14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t="s">
        <v>6</v>
      </c>
      <c r="P5">
        <v>0.25</v>
      </c>
      <c r="Q5">
        <v>0.7</v>
      </c>
      <c r="R5">
        <v>0.01</v>
      </c>
      <c r="T5" s="11" t="s">
        <v>54</v>
      </c>
      <c r="U5" s="11"/>
      <c r="V5" s="11"/>
      <c r="W5" s="11"/>
      <c r="X5" s="11"/>
      <c r="AB5" s="3"/>
    </row>
    <row r="6" spans="1:29" x14ac:dyDescent="0.3">
      <c r="A6" t="s">
        <v>14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t="s">
        <v>9</v>
      </c>
      <c r="P6">
        <v>0.3</v>
      </c>
      <c r="Q6">
        <v>0.69</v>
      </c>
      <c r="R6">
        <v>0.01</v>
      </c>
      <c r="T6" s="11"/>
      <c r="U6" s="11"/>
      <c r="V6" s="11"/>
      <c r="W6" s="11"/>
      <c r="X6" s="11"/>
      <c r="AB6" s="3"/>
    </row>
    <row r="7" spans="1:29" x14ac:dyDescent="0.3">
      <c r="A7" t="s">
        <v>14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t="s">
        <v>10</v>
      </c>
      <c r="P7">
        <v>0.21</v>
      </c>
      <c r="Q7">
        <v>0.9</v>
      </c>
      <c r="R7">
        <v>1E-3</v>
      </c>
      <c r="T7" s="11"/>
      <c r="U7" s="11"/>
      <c r="V7" s="11"/>
      <c r="W7" s="11"/>
      <c r="X7" s="11"/>
      <c r="AB7" s="3"/>
    </row>
    <row r="8" spans="1:29" x14ac:dyDescent="0.3">
      <c r="A8" t="s">
        <v>13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t="s">
        <v>11</v>
      </c>
      <c r="P8">
        <v>0.26</v>
      </c>
      <c r="Q8">
        <v>0.6</v>
      </c>
      <c r="R8">
        <v>0.03</v>
      </c>
      <c r="T8" s="11"/>
      <c r="U8" s="11"/>
      <c r="V8" s="11"/>
      <c r="W8" s="11"/>
      <c r="X8" s="11"/>
      <c r="AB8" s="3"/>
    </row>
    <row r="9" spans="1:29" x14ac:dyDescent="0.3">
      <c r="B9" t="s">
        <v>15</v>
      </c>
      <c r="C9" t="s">
        <v>16</v>
      </c>
      <c r="D9" t="s">
        <v>17</v>
      </c>
      <c r="E9" t="s">
        <v>19</v>
      </c>
      <c r="F9" t="s">
        <v>20</v>
      </c>
      <c r="G9" t="s">
        <v>21</v>
      </c>
      <c r="H9" t="s">
        <v>22</v>
      </c>
      <c r="I9" t="s">
        <v>23</v>
      </c>
      <c r="J9" t="s">
        <v>24</v>
      </c>
      <c r="K9" t="s">
        <v>25</v>
      </c>
      <c r="L9" t="s">
        <v>26</v>
      </c>
      <c r="M9" t="s">
        <v>27</v>
      </c>
      <c r="N9" t="s">
        <v>28</v>
      </c>
      <c r="O9" t="s">
        <v>12</v>
      </c>
      <c r="P9">
        <v>0.32</v>
      </c>
      <c r="Q9">
        <v>0.75</v>
      </c>
      <c r="R9">
        <v>0.02</v>
      </c>
      <c r="T9" s="11"/>
      <c r="U9" s="11"/>
      <c r="V9" s="11"/>
      <c r="W9" s="11"/>
      <c r="X9" s="11"/>
      <c r="AB9" s="3"/>
    </row>
    <row r="10" spans="1:29" x14ac:dyDescent="0.3">
      <c r="A10" t="s">
        <v>41</v>
      </c>
      <c r="B10" s="1">
        <v>78</v>
      </c>
      <c r="C10">
        <v>10</v>
      </c>
      <c r="D10">
        <v>5</v>
      </c>
      <c r="O10" t="s">
        <v>1</v>
      </c>
      <c r="P10">
        <v>0.9</v>
      </c>
      <c r="Q10">
        <v>0.09</v>
      </c>
      <c r="R10">
        <v>1E-3</v>
      </c>
      <c r="T10" s="11"/>
      <c r="U10" s="11"/>
      <c r="V10" s="11"/>
      <c r="W10" s="11"/>
      <c r="X10" s="11"/>
      <c r="AB10" s="3"/>
    </row>
    <row r="11" spans="1:29" x14ac:dyDescent="0.3">
      <c r="B11" t="s">
        <v>50</v>
      </c>
      <c r="C11" t="s">
        <v>51</v>
      </c>
      <c r="D11" t="s">
        <v>52</v>
      </c>
      <c r="O11" t="s">
        <v>2</v>
      </c>
      <c r="P11">
        <v>0.02</v>
      </c>
      <c r="Q11">
        <v>0.91</v>
      </c>
      <c r="R11">
        <v>0.04</v>
      </c>
      <c r="T11" s="11"/>
      <c r="U11" s="11"/>
      <c r="V11" s="11"/>
      <c r="W11" s="11"/>
      <c r="X11" s="11"/>
      <c r="AB11" s="3"/>
    </row>
    <row r="12" spans="1:29" x14ac:dyDescent="0.3">
      <c r="A12" t="s">
        <v>0</v>
      </c>
      <c r="B12" t="s">
        <v>42</v>
      </c>
      <c r="C12" t="s">
        <v>43</v>
      </c>
      <c r="D12" t="s">
        <v>44</v>
      </c>
      <c r="F12" t="s">
        <v>73</v>
      </c>
      <c r="O12" t="s">
        <v>7</v>
      </c>
      <c r="P12">
        <v>0.32</v>
      </c>
      <c r="Q12">
        <v>2E-3</v>
      </c>
      <c r="R12">
        <v>0.75</v>
      </c>
      <c r="AB12" s="3"/>
    </row>
    <row r="13" spans="1:29" x14ac:dyDescent="0.3">
      <c r="A13" t="s">
        <v>13</v>
      </c>
      <c r="B13" s="3">
        <v>60</v>
      </c>
      <c r="C13" s="3">
        <v>80</v>
      </c>
      <c r="D13" s="3">
        <v>60</v>
      </c>
      <c r="O13" t="s">
        <v>7</v>
      </c>
      <c r="P13">
        <v>0.16</v>
      </c>
      <c r="Q13">
        <v>0.01</v>
      </c>
      <c r="R13">
        <v>0.88</v>
      </c>
      <c r="AB13" s="3"/>
    </row>
    <row r="14" spans="1:29" x14ac:dyDescent="0.3">
      <c r="A14" t="s">
        <v>13</v>
      </c>
      <c r="B14" s="3"/>
      <c r="C14" s="3"/>
      <c r="D14" s="3"/>
      <c r="O14" t="s">
        <v>8</v>
      </c>
      <c r="P14">
        <v>0.21</v>
      </c>
      <c r="Q14">
        <v>0.08</v>
      </c>
      <c r="R14">
        <v>0.78</v>
      </c>
      <c r="AB14" s="3"/>
    </row>
    <row r="15" spans="1:29" x14ac:dyDescent="0.3">
      <c r="A15" t="s">
        <v>14</v>
      </c>
      <c r="B15" s="3"/>
      <c r="C15" s="3"/>
      <c r="D15" s="3"/>
      <c r="O15" s="7" t="s">
        <v>53</v>
      </c>
      <c r="P15" s="8">
        <f>VAR(P2:P14)</f>
        <v>7.3114102564102598E-2</v>
      </c>
      <c r="Q15" s="8">
        <f>VAR(Q2:Q14)</f>
        <v>0.12472158974358982</v>
      </c>
      <c r="R15" s="8">
        <f>VAR(R2:R14)</f>
        <v>0.11760775641025641</v>
      </c>
      <c r="S15" s="8">
        <v>9.4</v>
      </c>
      <c r="T15" s="7">
        <v>8.3000000000000007</v>
      </c>
      <c r="U15" s="7"/>
      <c r="V15" s="7"/>
      <c r="W15" s="7"/>
      <c r="X15" s="7"/>
      <c r="Y15" s="7"/>
      <c r="Z15" s="7"/>
      <c r="AA15" s="7"/>
      <c r="AB15" s="7"/>
      <c r="AC15" s="4">
        <v>1</v>
      </c>
    </row>
    <row r="16" spans="1:29" x14ac:dyDescent="0.3">
      <c r="A16" t="s">
        <v>14</v>
      </c>
      <c r="B16" s="3"/>
      <c r="C16" s="3"/>
      <c r="D16" s="3"/>
      <c r="P16" s="4">
        <v>0.02</v>
      </c>
      <c r="Q16" s="4">
        <v>0.7</v>
      </c>
      <c r="R16" s="4">
        <v>0.2</v>
      </c>
      <c r="S16" s="4">
        <v>0.05</v>
      </c>
    </row>
    <row r="17" spans="1:21" x14ac:dyDescent="0.3">
      <c r="A17" t="s">
        <v>14</v>
      </c>
      <c r="B17" s="3"/>
      <c r="C17" s="3"/>
      <c r="D17" s="3"/>
      <c r="I17" t="s">
        <v>58</v>
      </c>
      <c r="K17" t="s">
        <v>29</v>
      </c>
      <c r="M17" t="s">
        <v>30</v>
      </c>
      <c r="Q17">
        <v>886</v>
      </c>
    </row>
    <row r="18" spans="1:21" x14ac:dyDescent="0.3">
      <c r="A18" t="s">
        <v>14</v>
      </c>
      <c r="B18" s="3"/>
      <c r="C18" s="3"/>
      <c r="D18" s="3"/>
      <c r="I18" s="5" t="s">
        <v>33</v>
      </c>
      <c r="J18" s="5"/>
      <c r="K18" s="5" t="s">
        <v>31</v>
      </c>
      <c r="L18" s="5"/>
      <c r="M18" s="5"/>
      <c r="N18" s="5"/>
      <c r="O18" s="5" t="s">
        <v>32</v>
      </c>
      <c r="P18" s="5"/>
      <c r="S18">
        <v>1</v>
      </c>
      <c r="T18" t="s">
        <v>34</v>
      </c>
      <c r="U18" t="s">
        <v>35</v>
      </c>
    </row>
    <row r="19" spans="1:21" x14ac:dyDescent="0.3">
      <c r="A19" t="s">
        <v>13</v>
      </c>
      <c r="B19" s="3"/>
      <c r="C19" s="3"/>
      <c r="D19" s="3"/>
      <c r="Q19">
        <v>50</v>
      </c>
      <c r="R19" s="10">
        <f>Q19/230</f>
        <v>0.21739130434782608</v>
      </c>
      <c r="S19">
        <v>2</v>
      </c>
      <c r="T19" t="s">
        <v>36</v>
      </c>
    </row>
    <row r="20" spans="1:21" x14ac:dyDescent="0.3">
      <c r="Q20">
        <v>30</v>
      </c>
      <c r="R20" s="10">
        <f t="shared" ref="R20:R22" si="0">Q20/230</f>
        <v>0.13043478260869565</v>
      </c>
      <c r="S20">
        <v>3</v>
      </c>
      <c r="T20" t="s">
        <v>37</v>
      </c>
    </row>
    <row r="21" spans="1:21" x14ac:dyDescent="0.3">
      <c r="P21" s="4">
        <v>0.8</v>
      </c>
      <c r="Q21">
        <v>60</v>
      </c>
      <c r="R21" s="10">
        <f t="shared" si="0"/>
        <v>0.2608695652173913</v>
      </c>
    </row>
    <row r="22" spans="1:21" x14ac:dyDescent="0.3">
      <c r="A22" t="s">
        <v>45</v>
      </c>
      <c r="B22" s="6" t="s">
        <v>46</v>
      </c>
      <c r="C22" s="6" t="s">
        <v>47</v>
      </c>
      <c r="D22" t="s">
        <v>48</v>
      </c>
      <c r="I22" t="s">
        <v>55</v>
      </c>
      <c r="J22">
        <v>-1</v>
      </c>
      <c r="K22">
        <v>0</v>
      </c>
      <c r="L22">
        <v>1</v>
      </c>
      <c r="P22" s="4">
        <v>0.02</v>
      </c>
      <c r="Q22">
        <v>90</v>
      </c>
      <c r="R22" s="10">
        <f t="shared" si="0"/>
        <v>0.39130434782608697</v>
      </c>
      <c r="T22" t="s">
        <v>13</v>
      </c>
      <c r="U22" t="s">
        <v>74</v>
      </c>
    </row>
    <row r="23" spans="1:21" x14ac:dyDescent="0.3">
      <c r="D23" t="s">
        <v>49</v>
      </c>
      <c r="I23" t="s">
        <v>56</v>
      </c>
      <c r="J23">
        <v>-3</v>
      </c>
      <c r="K23">
        <v>0</v>
      </c>
      <c r="L23">
        <v>3</v>
      </c>
      <c r="P23" s="4">
        <v>0.05</v>
      </c>
      <c r="Q23">
        <f>SUM(Q19:Q22)</f>
        <v>230</v>
      </c>
      <c r="T23" t="s">
        <v>75</v>
      </c>
    </row>
    <row r="24" spans="1:21" x14ac:dyDescent="0.3">
      <c r="P24" s="4">
        <v>0.02</v>
      </c>
    </row>
    <row r="25" spans="1:21" x14ac:dyDescent="0.3">
      <c r="I25" t="s">
        <v>57</v>
      </c>
      <c r="J25">
        <v>-3</v>
      </c>
      <c r="K25">
        <v>0</v>
      </c>
      <c r="L25">
        <v>3</v>
      </c>
      <c r="P25" s="4">
        <v>0.01</v>
      </c>
    </row>
    <row r="26" spans="1:21" x14ac:dyDescent="0.3">
      <c r="A26" t="s">
        <v>59</v>
      </c>
      <c r="B26" t="s">
        <v>65</v>
      </c>
      <c r="C26" t="s">
        <v>66</v>
      </c>
      <c r="D26" t="s">
        <v>67</v>
      </c>
      <c r="E26" t="s">
        <v>68</v>
      </c>
      <c r="F26" t="s">
        <v>69</v>
      </c>
      <c r="G26" t="s">
        <v>70</v>
      </c>
      <c r="H26" t="s">
        <v>71</v>
      </c>
      <c r="I26" t="s">
        <v>72</v>
      </c>
      <c r="P26" s="9">
        <v>1E-4</v>
      </c>
    </row>
    <row r="27" spans="1:21" x14ac:dyDescent="0.3">
      <c r="A27" t="s">
        <v>63</v>
      </c>
      <c r="G27">
        <v>5</v>
      </c>
      <c r="H27">
        <v>2</v>
      </c>
      <c r="I27">
        <f>(60%*G27)+(40%*H27)</f>
        <v>3.8</v>
      </c>
    </row>
    <row r="28" spans="1:21" x14ac:dyDescent="0.3">
      <c r="A28" t="s">
        <v>62</v>
      </c>
      <c r="G28">
        <v>4</v>
      </c>
      <c r="H28">
        <v>0</v>
      </c>
    </row>
    <row r="29" spans="1:21" x14ac:dyDescent="0.3">
      <c r="A29" t="s">
        <v>61</v>
      </c>
      <c r="G29">
        <v>3</v>
      </c>
      <c r="H29">
        <v>1</v>
      </c>
    </row>
    <row r="30" spans="1:21" x14ac:dyDescent="0.3">
      <c r="A30" t="s">
        <v>60</v>
      </c>
      <c r="G30">
        <v>2</v>
      </c>
      <c r="H30">
        <v>3</v>
      </c>
    </row>
    <row r="31" spans="1:21" x14ac:dyDescent="0.3">
      <c r="A31" t="s">
        <v>64</v>
      </c>
      <c r="G31">
        <v>1</v>
      </c>
      <c r="H31">
        <v>3</v>
      </c>
    </row>
  </sheetData>
  <sortState xmlns:xlrd2="http://schemas.microsoft.com/office/spreadsheetml/2017/richdata2" ref="A27:G31">
    <sortCondition descending="1" ref="G27:G31"/>
  </sortState>
  <mergeCells count="1">
    <mergeCell ref="T5:X11"/>
  </mergeCells>
  <phoneticPr fontId="3" type="noConversion"/>
  <conditionalFormatting sqref="P2:T2">
    <cfRule type="cellIs" dxfId="1" priority="2" operator="greaterThan">
      <formula>0.35</formula>
    </cfRule>
  </conditionalFormatting>
  <conditionalFormatting sqref="P3:R14 Q17">
    <cfRule type="cellIs" dxfId="0" priority="1" operator="greaterThan">
      <formula>0.35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Karuna</dc:creator>
  <cp:lastModifiedBy>Karuna</cp:lastModifiedBy>
  <dcterms:created xsi:type="dcterms:W3CDTF">2020-04-04T05:35:21Z</dcterms:created>
  <dcterms:modified xsi:type="dcterms:W3CDTF">2020-08-09T17:06:05Z</dcterms:modified>
</cp:coreProperties>
</file>