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d48ae8785cc8ee9/Documents/Code/C^N/Rankings2/"/>
    </mc:Choice>
  </mc:AlternateContent>
  <bookViews>
    <workbookView xWindow="0" yWindow="0" windowWidth="14460" windowHeight="726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" i="4"/>
  <c r="A37" i="3"/>
  <c r="A16" i="3"/>
  <c r="A28" i="3"/>
  <c r="A17" i="3"/>
  <c r="A21" i="3"/>
  <c r="A20" i="3"/>
  <c r="A6" i="3"/>
  <c r="A24" i="3"/>
  <c r="A34" i="3"/>
  <c r="A7" i="3"/>
  <c r="A27" i="3"/>
  <c r="A41" i="3"/>
  <c r="A13" i="3"/>
  <c r="A14" i="3"/>
  <c r="A31" i="3"/>
  <c r="A19" i="3"/>
  <c r="A5" i="3"/>
  <c r="A30" i="3"/>
  <c r="A33" i="3"/>
  <c r="A1" i="3"/>
  <c r="P1" i="3"/>
  <c r="P32" i="3"/>
  <c r="A32" i="3" s="1"/>
  <c r="P18" i="3"/>
  <c r="A18" i="3" s="1"/>
  <c r="P37" i="3"/>
  <c r="P16" i="3"/>
  <c r="P35" i="3"/>
  <c r="A35" i="3" s="1"/>
  <c r="P29" i="3"/>
  <c r="A29" i="3" s="1"/>
  <c r="P28" i="3"/>
  <c r="P17" i="3"/>
  <c r="P2" i="3"/>
  <c r="A2" i="3" s="1"/>
  <c r="P36" i="3"/>
  <c r="A36" i="3" s="1"/>
  <c r="P21" i="3"/>
  <c r="P20" i="3"/>
  <c r="P22" i="3"/>
  <c r="A22" i="3" s="1"/>
  <c r="P9" i="3"/>
  <c r="A9" i="3" s="1"/>
  <c r="P6" i="3"/>
  <c r="P24" i="3"/>
  <c r="P38" i="3"/>
  <c r="A38" i="3" s="1"/>
  <c r="P15" i="3"/>
  <c r="A15" i="3" s="1"/>
  <c r="P34" i="3"/>
  <c r="P7" i="3"/>
  <c r="P39" i="3"/>
  <c r="A39" i="3" s="1"/>
  <c r="P10" i="3"/>
  <c r="A10" i="3" s="1"/>
  <c r="P27" i="3"/>
  <c r="P41" i="3"/>
  <c r="P12" i="3"/>
  <c r="A12" i="3" s="1"/>
  <c r="P40" i="3"/>
  <c r="A40" i="3" s="1"/>
  <c r="P13" i="3"/>
  <c r="P14" i="3"/>
  <c r="P8" i="3"/>
  <c r="A8" i="3" s="1"/>
  <c r="P25" i="3"/>
  <c r="A25" i="3" s="1"/>
  <c r="P31" i="3"/>
  <c r="P19" i="3"/>
  <c r="P11" i="3"/>
  <c r="A11" i="3" s="1"/>
  <c r="P26" i="3"/>
  <c r="A26" i="3" s="1"/>
  <c r="P5" i="3"/>
  <c r="P30" i="3"/>
  <c r="P23" i="3"/>
  <c r="A23" i="3" s="1"/>
  <c r="P4" i="3"/>
  <c r="A4" i="3" s="1"/>
  <c r="P33" i="3"/>
  <c r="P3" i="3"/>
  <c r="A3" i="3" s="1"/>
  <c r="C1" i="2"/>
  <c r="D1" i="2"/>
  <c r="E1" i="2"/>
  <c r="F1" i="2"/>
  <c r="G1" i="2" s="1"/>
  <c r="H1" i="2" s="1"/>
  <c r="I1" i="2" s="1"/>
  <c r="B1" i="2"/>
  <c r="I16" i="1"/>
  <c r="G12" i="1"/>
  <c r="G11" i="1"/>
  <c r="I15" i="1"/>
  <c r="E16" i="1"/>
  <c r="C16" i="1"/>
  <c r="A14" i="1"/>
  <c r="E15" i="1"/>
  <c r="C15" i="1"/>
  <c r="A13" i="1"/>
</calcChain>
</file>

<file path=xl/sharedStrings.xml><?xml version="1.0" encoding="utf-8"?>
<sst xmlns="http://schemas.openxmlformats.org/spreadsheetml/2006/main" count="210" uniqueCount="112">
  <si>
    <t>Stanford</t>
  </si>
  <si>
    <t>Cal</t>
  </si>
  <si>
    <t>UCLA</t>
  </si>
  <si>
    <t>UW</t>
  </si>
  <si>
    <t>Michigan</t>
  </si>
  <si>
    <t>Duke</t>
  </si>
  <si>
    <t>Wisconsin</t>
  </si>
  <si>
    <t>Texas</t>
  </si>
  <si>
    <t>Boulder</t>
  </si>
  <si>
    <t>UNC</t>
  </si>
  <si>
    <t>Minnesota</t>
  </si>
  <si>
    <t>Maryland</t>
  </si>
  <si>
    <t>Illinois</t>
  </si>
  <si>
    <t>USC</t>
  </si>
  <si>
    <t>Penn State</t>
  </si>
  <si>
    <t>Georgia Tech</t>
  </si>
  <si>
    <t>U of A</t>
  </si>
  <si>
    <t>MSU</t>
  </si>
  <si>
    <t>Florida</t>
  </si>
  <si>
    <t>Vanderbilt</t>
  </si>
  <si>
    <t>Purdue</t>
  </si>
  <si>
    <t>Virginia</t>
  </si>
  <si>
    <t>Texas A&amp;M</t>
  </si>
  <si>
    <t>Indiana</t>
  </si>
  <si>
    <t>ASU</t>
  </si>
  <si>
    <t>Utah</t>
  </si>
  <si>
    <t>Iowa</t>
  </si>
  <si>
    <t>Miami</t>
  </si>
  <si>
    <t>Alabama</t>
  </si>
  <si>
    <t>FSU</t>
  </si>
  <si>
    <t>Iowa State</t>
  </si>
  <si>
    <t>Tennessee</t>
  </si>
  <si>
    <t>OSU</t>
  </si>
  <si>
    <t>Oregon</t>
  </si>
  <si>
    <t>WSU</t>
  </si>
  <si>
    <t>Ohio State</t>
  </si>
  <si>
    <t>Nebraska</t>
  </si>
  <si>
    <t>WVU</t>
  </si>
  <si>
    <t>Virginia Tech</t>
  </si>
  <si>
    <t>Boston College</t>
  </si>
  <si>
    <t>Syracuse</t>
  </si>
  <si>
    <t>NC State</t>
  </si>
  <si>
    <t>Clemson</t>
  </si>
  <si>
    <t>Louisville</t>
  </si>
  <si>
    <t>Wake Forest</t>
  </si>
  <si>
    <t>Pittsburgh</t>
  </si>
  <si>
    <t>Baylor</t>
  </si>
  <si>
    <t>Oklahoma</t>
  </si>
  <si>
    <t>Oklahom State</t>
  </si>
  <si>
    <t>Texas Tech</t>
  </si>
  <si>
    <t>Kansas</t>
  </si>
  <si>
    <t>Kansas State</t>
  </si>
  <si>
    <t>TCU</t>
  </si>
  <si>
    <t>Ole Miss</t>
  </si>
  <si>
    <t>Mississippi State</t>
  </si>
  <si>
    <t>Missouri</t>
  </si>
  <si>
    <t>LSU</t>
  </si>
  <si>
    <t>Auburn</t>
  </si>
  <si>
    <t>Arkansas</t>
  </si>
  <si>
    <t>Kentucky</t>
  </si>
  <si>
    <t>South Carolina</t>
  </si>
  <si>
    <t>Georgia</t>
  </si>
  <si>
    <t>Rutgers</t>
  </si>
  <si>
    <t>tOSU</t>
  </si>
  <si>
    <t>SDSU</t>
  </si>
  <si>
    <t>NMSU</t>
  </si>
  <si>
    <t>GASO</t>
  </si>
  <si>
    <t>ARK</t>
  </si>
  <si>
    <t>TTU</t>
  </si>
  <si>
    <t>APP</t>
  </si>
  <si>
    <t>NW</t>
  </si>
  <si>
    <t>NAVY</t>
  </si>
  <si>
    <t>OKLA</t>
  </si>
  <si>
    <t>NEV</t>
  </si>
  <si>
    <t>BSU</t>
  </si>
  <si>
    <t>BAY</t>
  </si>
  <si>
    <t>UTAH</t>
  </si>
  <si>
    <t>IND</t>
  </si>
  <si>
    <t>UGA</t>
  </si>
  <si>
    <t>USM</t>
  </si>
  <si>
    <t>PITT</t>
  </si>
  <si>
    <t>HOU</t>
  </si>
  <si>
    <t>AFA</t>
  </si>
  <si>
    <t>WKU</t>
  </si>
  <si>
    <t>LT</t>
  </si>
  <si>
    <t>ARST</t>
  </si>
  <si>
    <t>WMU</t>
  </si>
  <si>
    <t>AUB</t>
  </si>
  <si>
    <t>MIAMI</t>
  </si>
  <si>
    <t>ORE</t>
  </si>
  <si>
    <t>Northwestern</t>
  </si>
  <si>
    <t>Washington</t>
  </si>
  <si>
    <t>West Virginia</t>
  </si>
  <si>
    <t>North Carolina</t>
  </si>
  <si>
    <t>Colorado</t>
  </si>
  <si>
    <t>Ohio</t>
  </si>
  <si>
    <t>Idaho</t>
  </si>
  <si>
    <t>Louisiana</t>
  </si>
  <si>
    <t>Pennsylvania</t>
  </si>
  <si>
    <t>Arizona</t>
  </si>
  <si>
    <t>California</t>
  </si>
  <si>
    <t>Connecticutt</t>
  </si>
  <si>
    <t>Hawaii</t>
  </si>
  <si>
    <t>Massachusetts</t>
  </si>
  <si>
    <t>Mississippi</t>
  </si>
  <si>
    <t>Nevada</t>
  </si>
  <si>
    <t>New Jersey</t>
  </si>
  <si>
    <t>New Mexico</t>
  </si>
  <si>
    <t>New York</t>
  </si>
  <si>
    <t>Wyoming</t>
  </si>
  <si>
    <t>Oklahoma State</t>
  </si>
  <si>
    <t>K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</si>
</sst>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defaultRowHeight="15" x14ac:dyDescent="0.25"/>
  <cols>
    <col min="4" max="4" width="11" customWidth="1"/>
    <col min="6" max="6" width="11.625" customWidth="1"/>
    <col min="8" max="8" width="11.5" customWidth="1"/>
  </cols>
  <sheetData>
    <row r="1" spans="1:10" x14ac:dyDescent="0.25">
      <c r="A1">
        <v>3</v>
      </c>
      <c r="B1" t="s">
        <v>0</v>
      </c>
      <c r="C1">
        <v>17</v>
      </c>
      <c r="D1" t="s">
        <v>4</v>
      </c>
      <c r="E1">
        <v>19</v>
      </c>
      <c r="F1" t="s">
        <v>5</v>
      </c>
      <c r="G1">
        <v>30</v>
      </c>
      <c r="H1" t="s">
        <v>7</v>
      </c>
      <c r="I1">
        <v>63</v>
      </c>
      <c r="J1" t="s">
        <v>19</v>
      </c>
    </row>
    <row r="2" spans="1:10" x14ac:dyDescent="0.25">
      <c r="A2">
        <v>4</v>
      </c>
      <c r="B2" t="s">
        <v>1</v>
      </c>
      <c r="C2">
        <v>25</v>
      </c>
      <c r="D2" t="s">
        <v>90</v>
      </c>
      <c r="E2">
        <v>32</v>
      </c>
      <c r="F2" t="s">
        <v>9</v>
      </c>
      <c r="G2">
        <v>177</v>
      </c>
      <c r="H2" t="s">
        <v>30</v>
      </c>
      <c r="I2">
        <v>82</v>
      </c>
      <c r="J2" t="s">
        <v>18</v>
      </c>
    </row>
    <row r="3" spans="1:10" x14ac:dyDescent="0.25">
      <c r="A3">
        <v>10</v>
      </c>
      <c r="B3" t="s">
        <v>2</v>
      </c>
      <c r="C3">
        <v>29</v>
      </c>
      <c r="D3" t="s">
        <v>6</v>
      </c>
      <c r="E3">
        <v>47</v>
      </c>
      <c r="F3" t="s">
        <v>45</v>
      </c>
      <c r="G3">
        <v>222</v>
      </c>
      <c r="H3" t="s">
        <v>50</v>
      </c>
      <c r="I3">
        <v>105</v>
      </c>
      <c r="J3" t="s">
        <v>22</v>
      </c>
    </row>
    <row r="4" spans="1:10" x14ac:dyDescent="0.25">
      <c r="A4">
        <v>11</v>
      </c>
      <c r="B4" t="s">
        <v>3</v>
      </c>
      <c r="C4">
        <v>38</v>
      </c>
      <c r="D4" t="s">
        <v>10</v>
      </c>
      <c r="E4">
        <v>66</v>
      </c>
      <c r="F4" t="s">
        <v>15</v>
      </c>
      <c r="G4">
        <v>319</v>
      </c>
      <c r="H4" t="s">
        <v>47</v>
      </c>
      <c r="I4">
        <v>162</v>
      </c>
      <c r="J4" t="s">
        <v>28</v>
      </c>
    </row>
    <row r="5" spans="1:10" x14ac:dyDescent="0.25">
      <c r="A5">
        <v>32</v>
      </c>
      <c r="B5" t="s">
        <v>8</v>
      </c>
      <c r="C5">
        <v>40</v>
      </c>
      <c r="D5" t="s">
        <v>11</v>
      </c>
      <c r="E5">
        <v>99</v>
      </c>
      <c r="F5" t="s">
        <v>21</v>
      </c>
      <c r="G5">
        <v>328</v>
      </c>
      <c r="H5" t="s">
        <v>46</v>
      </c>
      <c r="I5">
        <v>182</v>
      </c>
      <c r="J5" t="s">
        <v>31</v>
      </c>
    </row>
    <row r="6" spans="1:10" x14ac:dyDescent="0.25">
      <c r="A6">
        <v>53</v>
      </c>
      <c r="B6" t="s">
        <v>13</v>
      </c>
      <c r="C6">
        <v>43</v>
      </c>
      <c r="D6" t="s">
        <v>35</v>
      </c>
      <c r="E6">
        <v>158</v>
      </c>
      <c r="F6" t="s">
        <v>27</v>
      </c>
      <c r="G6">
        <v>340</v>
      </c>
      <c r="H6" t="s">
        <v>51</v>
      </c>
      <c r="I6">
        <v>245</v>
      </c>
      <c r="J6" t="s">
        <v>61</v>
      </c>
    </row>
    <row r="7" spans="1:10" x14ac:dyDescent="0.25">
      <c r="A7">
        <v>73</v>
      </c>
      <c r="B7" t="s">
        <v>16</v>
      </c>
      <c r="C7">
        <v>47</v>
      </c>
      <c r="D7" t="s">
        <v>12</v>
      </c>
      <c r="E7">
        <v>169</v>
      </c>
      <c r="F7" t="s">
        <v>29</v>
      </c>
      <c r="G7">
        <v>472</v>
      </c>
      <c r="H7" t="s">
        <v>49</v>
      </c>
      <c r="I7">
        <v>300</v>
      </c>
      <c r="J7" t="s">
        <v>60</v>
      </c>
    </row>
    <row r="8" spans="1:10" x14ac:dyDescent="0.25">
      <c r="A8">
        <v>121</v>
      </c>
      <c r="B8" t="s">
        <v>24</v>
      </c>
      <c r="C8">
        <v>56</v>
      </c>
      <c r="D8" t="s">
        <v>14</v>
      </c>
      <c r="E8">
        <v>213</v>
      </c>
      <c r="F8" t="s">
        <v>41</v>
      </c>
      <c r="G8">
        <v>494</v>
      </c>
      <c r="H8" t="s">
        <v>48</v>
      </c>
      <c r="I8">
        <v>309</v>
      </c>
      <c r="J8" t="s">
        <v>59</v>
      </c>
    </row>
    <row r="9" spans="1:10" x14ac:dyDescent="0.25">
      <c r="A9">
        <v>125</v>
      </c>
      <c r="B9" t="s">
        <v>25</v>
      </c>
      <c r="C9">
        <v>78</v>
      </c>
      <c r="D9" t="s">
        <v>17</v>
      </c>
      <c r="E9">
        <v>249</v>
      </c>
      <c r="F9" t="s">
        <v>38</v>
      </c>
      <c r="G9">
        <v>606</v>
      </c>
      <c r="H9" t="s">
        <v>37</v>
      </c>
      <c r="I9">
        <v>328</v>
      </c>
      <c r="J9" t="s">
        <v>55</v>
      </c>
    </row>
    <row r="10" spans="1:10" x14ac:dyDescent="0.25">
      <c r="A10">
        <v>218</v>
      </c>
      <c r="B10" t="s">
        <v>32</v>
      </c>
      <c r="C10">
        <v>82</v>
      </c>
      <c r="D10" t="s">
        <v>62</v>
      </c>
      <c r="E10">
        <v>307</v>
      </c>
      <c r="F10" t="s">
        <v>44</v>
      </c>
      <c r="G10">
        <v>1000</v>
      </c>
      <c r="H10" t="s">
        <v>52</v>
      </c>
      <c r="I10">
        <v>356</v>
      </c>
      <c r="J10" t="s">
        <v>56</v>
      </c>
    </row>
    <row r="11" spans="1:10" x14ac:dyDescent="0.25">
      <c r="A11">
        <v>261</v>
      </c>
      <c r="B11" t="s">
        <v>33</v>
      </c>
      <c r="C11">
        <v>90</v>
      </c>
      <c r="D11" t="s">
        <v>20</v>
      </c>
      <c r="E11">
        <v>374</v>
      </c>
      <c r="F11" t="s">
        <v>40</v>
      </c>
      <c r="G11">
        <f>AVERAGE(G1:G10)</f>
        <v>398.8</v>
      </c>
      <c r="I11">
        <v>374</v>
      </c>
      <c r="J11" t="s">
        <v>53</v>
      </c>
    </row>
    <row r="12" spans="1:10" x14ac:dyDescent="0.25">
      <c r="A12">
        <v>368</v>
      </c>
      <c r="B12" t="s">
        <v>34</v>
      </c>
      <c r="C12">
        <v>113</v>
      </c>
      <c r="D12" t="s">
        <v>23</v>
      </c>
      <c r="E12">
        <v>408</v>
      </c>
      <c r="F12" t="s">
        <v>39</v>
      </c>
      <c r="G12">
        <f>MEDIAN(G1:G10)</f>
        <v>334</v>
      </c>
      <c r="I12">
        <v>650</v>
      </c>
      <c r="J12" t="s">
        <v>58</v>
      </c>
    </row>
    <row r="13" spans="1:10" x14ac:dyDescent="0.25">
      <c r="A13">
        <f>AVERAGE(A1:A12)</f>
        <v>106.58333333333333</v>
      </c>
      <c r="C13">
        <v>130</v>
      </c>
      <c r="D13" t="s">
        <v>26</v>
      </c>
      <c r="E13">
        <v>547</v>
      </c>
      <c r="F13" t="s">
        <v>43</v>
      </c>
      <c r="I13">
        <v>652</v>
      </c>
      <c r="J13" t="s">
        <v>57</v>
      </c>
    </row>
    <row r="14" spans="1:10" x14ac:dyDescent="0.25">
      <c r="A14">
        <f>MEDIAN(A1:A12)</f>
        <v>63</v>
      </c>
      <c r="C14">
        <v>245</v>
      </c>
      <c r="D14" t="s">
        <v>36</v>
      </c>
      <c r="E14">
        <v>598</v>
      </c>
      <c r="F14" t="s">
        <v>42</v>
      </c>
      <c r="I14">
        <v>740</v>
      </c>
      <c r="J14" t="s">
        <v>54</v>
      </c>
    </row>
    <row r="15" spans="1:10" x14ac:dyDescent="0.25">
      <c r="C15">
        <f>AVERAGE(C1:C14)</f>
        <v>73.785714285714292</v>
      </c>
      <c r="E15">
        <f>AVERAGE(E1:E14)</f>
        <v>234.71428571428572</v>
      </c>
      <c r="I15">
        <f>AVERAGE(I1:I14)</f>
        <v>324.85714285714283</v>
      </c>
    </row>
    <row r="16" spans="1:10" x14ac:dyDescent="0.25">
      <c r="C16">
        <f>MEDIAN(C1:C14)</f>
        <v>51.5</v>
      </c>
      <c r="E16">
        <f>MEDIAN(E1:E14)</f>
        <v>191</v>
      </c>
      <c r="I16">
        <f>MEDIAN(I1:I14)</f>
        <v>304.5</v>
      </c>
    </row>
  </sheetData>
  <sortState ref="I1:J14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D4" sqref="D4:E4"/>
    </sheetView>
  </sheetViews>
  <sheetFormatPr defaultRowHeight="15" x14ac:dyDescent="0.25"/>
  <sheetData>
    <row r="1" spans="1:9" x14ac:dyDescent="0.25">
      <c r="A1">
        <v>2015</v>
      </c>
      <c r="B1">
        <f>A1-1</f>
        <v>2014</v>
      </c>
      <c r="C1">
        <f t="shared" ref="C1:I1" si="0">B1-1</f>
        <v>2013</v>
      </c>
      <c r="D1">
        <f t="shared" si="0"/>
        <v>2012</v>
      </c>
      <c r="E1">
        <f t="shared" si="0"/>
        <v>2011</v>
      </c>
      <c r="F1">
        <f t="shared" si="0"/>
        <v>2010</v>
      </c>
      <c r="G1">
        <f t="shared" si="0"/>
        <v>2009</v>
      </c>
      <c r="H1">
        <f t="shared" si="0"/>
        <v>2008</v>
      </c>
      <c r="I1">
        <f t="shared" si="0"/>
        <v>2007</v>
      </c>
    </row>
    <row r="2" spans="1:9" x14ac:dyDescent="0.25">
      <c r="A2" t="s">
        <v>87</v>
      </c>
      <c r="B2" t="s">
        <v>87</v>
      </c>
      <c r="C2" t="s">
        <v>87</v>
      </c>
      <c r="D2" t="s">
        <v>87</v>
      </c>
    </row>
    <row r="3" spans="1:9" x14ac:dyDescent="0.25">
      <c r="A3" t="s">
        <v>75</v>
      </c>
      <c r="B3" t="s">
        <v>75</v>
      </c>
      <c r="C3" t="s">
        <v>75</v>
      </c>
      <c r="D3" t="s">
        <v>75</v>
      </c>
      <c r="E3" t="s">
        <v>75</v>
      </c>
    </row>
    <row r="4" spans="1:9" x14ac:dyDescent="0.25">
      <c r="A4" t="s">
        <v>74</v>
      </c>
      <c r="B4" t="s">
        <v>74</v>
      </c>
      <c r="C4" t="s">
        <v>74</v>
      </c>
      <c r="D4" t="s">
        <v>74</v>
      </c>
      <c r="E4" t="s">
        <v>74</v>
      </c>
    </row>
    <row r="5" spans="1:9" x14ac:dyDescent="0.25">
      <c r="A5" t="s">
        <v>64</v>
      </c>
      <c r="B5" t="s">
        <v>64</v>
      </c>
      <c r="C5" t="s">
        <v>64</v>
      </c>
      <c r="D5" t="s">
        <v>64</v>
      </c>
      <c r="E5" t="s">
        <v>64</v>
      </c>
    </row>
    <row r="6" spans="1:9" x14ac:dyDescent="0.25">
      <c r="A6" t="s">
        <v>63</v>
      </c>
      <c r="B6" t="s">
        <v>63</v>
      </c>
      <c r="C6" t="s">
        <v>63</v>
      </c>
      <c r="D6" t="s">
        <v>63</v>
      </c>
    </row>
    <row r="7" spans="1:9" x14ac:dyDescent="0.25">
      <c r="A7" t="s">
        <v>67</v>
      </c>
      <c r="B7" t="s">
        <v>67</v>
      </c>
      <c r="C7" t="s">
        <v>67</v>
      </c>
    </row>
    <row r="8" spans="1:9" x14ac:dyDescent="0.25">
      <c r="A8" t="s">
        <v>29</v>
      </c>
      <c r="B8" t="s">
        <v>29</v>
      </c>
      <c r="C8" t="s">
        <v>29</v>
      </c>
    </row>
    <row r="9" spans="1:9" x14ac:dyDescent="0.25">
      <c r="A9" t="s">
        <v>56</v>
      </c>
      <c r="B9" t="s">
        <v>56</v>
      </c>
      <c r="C9" t="s">
        <v>56</v>
      </c>
    </row>
    <row r="10" spans="1:9" x14ac:dyDescent="0.25">
      <c r="A10" t="s">
        <v>71</v>
      </c>
      <c r="B10" t="s">
        <v>71</v>
      </c>
      <c r="C10" t="s">
        <v>71</v>
      </c>
    </row>
    <row r="11" spans="1:9" x14ac:dyDescent="0.25">
      <c r="A11" t="s">
        <v>89</v>
      </c>
      <c r="B11" t="s">
        <v>89</v>
      </c>
      <c r="C11" t="s">
        <v>89</v>
      </c>
    </row>
    <row r="12" spans="1:9" x14ac:dyDescent="0.25">
      <c r="A12" t="s">
        <v>69</v>
      </c>
      <c r="B12" t="s">
        <v>69</v>
      </c>
    </row>
    <row r="13" spans="1:9" x14ac:dyDescent="0.25">
      <c r="A13" t="s">
        <v>66</v>
      </c>
      <c r="B13" t="s">
        <v>66</v>
      </c>
    </row>
    <row r="14" spans="1:9" x14ac:dyDescent="0.25">
      <c r="A14" t="s">
        <v>73</v>
      </c>
      <c r="B14" t="s">
        <v>73</v>
      </c>
    </row>
    <row r="15" spans="1:9" x14ac:dyDescent="0.25">
      <c r="A15" t="s">
        <v>65</v>
      </c>
      <c r="B15" t="s">
        <v>65</v>
      </c>
    </row>
    <row r="16" spans="1:9" x14ac:dyDescent="0.25">
      <c r="A16" t="s">
        <v>70</v>
      </c>
      <c r="B16" t="s">
        <v>70</v>
      </c>
    </row>
    <row r="17" spans="1:2" x14ac:dyDescent="0.25">
      <c r="A17" t="s">
        <v>72</v>
      </c>
      <c r="B17" t="s">
        <v>72</v>
      </c>
    </row>
    <row r="18" spans="1:2" x14ac:dyDescent="0.25">
      <c r="A18" t="s">
        <v>68</v>
      </c>
      <c r="B18" t="s">
        <v>68</v>
      </c>
    </row>
    <row r="19" spans="1:2" x14ac:dyDescent="0.25">
      <c r="A19" t="s">
        <v>2</v>
      </c>
      <c r="B19" t="s">
        <v>2</v>
      </c>
    </row>
    <row r="34" spans="1:2" x14ac:dyDescent="0.25">
      <c r="A34" t="s">
        <v>76</v>
      </c>
      <c r="B34" t="s">
        <v>76</v>
      </c>
    </row>
    <row r="35" spans="1:2" x14ac:dyDescent="0.25">
      <c r="A35" t="s">
        <v>77</v>
      </c>
      <c r="B35" t="s">
        <v>77</v>
      </c>
    </row>
    <row r="38" spans="1:2" x14ac:dyDescent="0.25">
      <c r="A38" t="s">
        <v>78</v>
      </c>
      <c r="B38" t="s">
        <v>78</v>
      </c>
    </row>
    <row r="43" spans="1:2" x14ac:dyDescent="0.25">
      <c r="A43" t="s">
        <v>80</v>
      </c>
      <c r="B43" t="s">
        <v>80</v>
      </c>
    </row>
    <row r="44" spans="1:2" x14ac:dyDescent="0.25">
      <c r="A44" t="s">
        <v>81</v>
      </c>
    </row>
    <row r="46" spans="1:2" x14ac:dyDescent="0.25">
      <c r="A46" t="s">
        <v>24</v>
      </c>
      <c r="B46" t="s">
        <v>24</v>
      </c>
    </row>
    <row r="47" spans="1:2" x14ac:dyDescent="0.25">
      <c r="A47" t="s">
        <v>79</v>
      </c>
      <c r="B47" t="s">
        <v>79</v>
      </c>
    </row>
    <row r="48" spans="1:2" x14ac:dyDescent="0.25">
      <c r="A48" t="s">
        <v>82</v>
      </c>
      <c r="B48" t="s">
        <v>82</v>
      </c>
    </row>
    <row r="49" spans="1:2" x14ac:dyDescent="0.25">
      <c r="A49" t="s">
        <v>83</v>
      </c>
      <c r="B49" t="s">
        <v>83</v>
      </c>
    </row>
    <row r="51" spans="1:2" x14ac:dyDescent="0.25">
      <c r="A51" t="s">
        <v>73</v>
      </c>
      <c r="B51" t="s">
        <v>73</v>
      </c>
    </row>
    <row r="53" spans="1:2" x14ac:dyDescent="0.25">
      <c r="A53" t="s">
        <v>84</v>
      </c>
      <c r="B53" t="s">
        <v>84</v>
      </c>
    </row>
    <row r="55" spans="1:2" x14ac:dyDescent="0.25">
      <c r="A55" t="s">
        <v>85</v>
      </c>
      <c r="B55" t="s">
        <v>85</v>
      </c>
    </row>
    <row r="56" spans="1:2" x14ac:dyDescent="0.25">
      <c r="A56" t="s">
        <v>86</v>
      </c>
      <c r="B56" t="s">
        <v>86</v>
      </c>
    </row>
    <row r="61" spans="1:2" x14ac:dyDescent="0.25">
      <c r="A61" t="s">
        <v>87</v>
      </c>
      <c r="B61" t="s">
        <v>87</v>
      </c>
    </row>
    <row r="62" spans="1:2" x14ac:dyDescent="0.25">
      <c r="A62" t="s">
        <v>77</v>
      </c>
      <c r="B62" t="s">
        <v>77</v>
      </c>
    </row>
    <row r="64" spans="1:2" x14ac:dyDescent="0.25">
      <c r="A64" t="s">
        <v>88</v>
      </c>
      <c r="B64" t="s">
        <v>88</v>
      </c>
    </row>
  </sheetData>
  <sortState ref="A2:I19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/>
  </sheetViews>
  <sheetFormatPr defaultRowHeight="15" x14ac:dyDescent="0.25"/>
  <cols>
    <col min="1" max="1" width="13.5" customWidth="1"/>
    <col min="2" max="2" width="15.625" customWidth="1"/>
    <col min="3" max="3" width="12.75" customWidth="1"/>
    <col min="4" max="4" width="12.25" customWidth="1"/>
    <col min="5" max="5" width="12.5" customWidth="1"/>
  </cols>
  <sheetData>
    <row r="1" spans="1:16" x14ac:dyDescent="0.25">
      <c r="A1">
        <f>P1/C1</f>
        <v>0.98778494685742502</v>
      </c>
      <c r="B1" t="s">
        <v>109</v>
      </c>
      <c r="C1">
        <v>0.58599999999999997</v>
      </c>
      <c r="D1">
        <v>0.57884197885845101</v>
      </c>
      <c r="P1">
        <f>SUM(D1:O1)</f>
        <v>0.57884197885845101</v>
      </c>
    </row>
    <row r="2" spans="1:16" x14ac:dyDescent="0.25">
      <c r="A2">
        <f>P2/C2</f>
        <v>0.70520716895464108</v>
      </c>
      <c r="B2" t="s">
        <v>96</v>
      </c>
      <c r="C2">
        <v>1.655</v>
      </c>
      <c r="D2">
        <v>0.76491747643125396</v>
      </c>
      <c r="E2">
        <v>0.40220038818867698</v>
      </c>
      <c r="P2">
        <f>SUM(D2:O2)</f>
        <v>1.1671178646199309</v>
      </c>
    </row>
    <row r="3" spans="1:16" x14ac:dyDescent="0.25">
      <c r="A3">
        <f>P3/C3</f>
        <v>0.5634643244423122</v>
      </c>
      <c r="B3" t="s">
        <v>28</v>
      </c>
      <c r="C3">
        <v>4.859</v>
      </c>
      <c r="D3">
        <v>1</v>
      </c>
      <c r="E3">
        <v>0.71529243442810297</v>
      </c>
      <c r="F3">
        <v>0.65575198527951595</v>
      </c>
      <c r="G3">
        <v>0.36682873275757599</v>
      </c>
      <c r="P3">
        <f>SUM(D3:O3)</f>
        <v>2.7378731524651951</v>
      </c>
    </row>
    <row r="4" spans="1:16" x14ac:dyDescent="0.25">
      <c r="A4">
        <f>P4/C4</f>
        <v>0.54913610970974014</v>
      </c>
      <c r="B4" t="s">
        <v>92</v>
      </c>
      <c r="C4">
        <v>1.8440000000000001</v>
      </c>
      <c r="D4">
        <v>0.73862754766469296</v>
      </c>
      <c r="E4">
        <v>0.27397943864006802</v>
      </c>
      <c r="P4">
        <f>SUM(D4:O4)</f>
        <v>1.0126069863047609</v>
      </c>
    </row>
    <row r="5" spans="1:16" x14ac:dyDescent="0.25">
      <c r="A5">
        <f>P5/C5</f>
        <v>0.51192301153342856</v>
      </c>
      <c r="B5" t="s">
        <v>25</v>
      </c>
      <c r="C5">
        <v>2.996</v>
      </c>
      <c r="D5">
        <v>0.61748908848357298</v>
      </c>
      <c r="E5">
        <v>0.53227111532893701</v>
      </c>
      <c r="F5">
        <v>0.38396113874164201</v>
      </c>
      <c r="P5">
        <f>SUM(D5:O5)</f>
        <v>1.533721342554152</v>
      </c>
    </row>
    <row r="6" spans="1:16" x14ac:dyDescent="0.25">
      <c r="A6">
        <f>P6/C6</f>
        <v>0.46164203520471397</v>
      </c>
      <c r="B6" t="s">
        <v>97</v>
      </c>
      <c r="C6">
        <v>4.6710000000000003</v>
      </c>
      <c r="D6">
        <v>0.66288225138995405</v>
      </c>
      <c r="E6">
        <v>0.48708119438529401</v>
      </c>
      <c r="F6">
        <v>0.36909407924861098</v>
      </c>
      <c r="G6">
        <v>0.36388968777901198</v>
      </c>
      <c r="H6">
        <v>0.27338273363834797</v>
      </c>
      <c r="P6">
        <f>SUM(D6:O6)</f>
        <v>2.1563299464412191</v>
      </c>
    </row>
    <row r="7" spans="1:16" x14ac:dyDescent="0.25">
      <c r="A7">
        <f>P7/C7</f>
        <v>0.45512681657739273</v>
      </c>
      <c r="B7" t="s">
        <v>104</v>
      </c>
      <c r="C7">
        <v>2.992</v>
      </c>
      <c r="D7" s="3">
        <v>0.52402407764067604</v>
      </c>
      <c r="E7">
        <v>0.43050109544139298</v>
      </c>
      <c r="F7">
        <v>0.40721426211749001</v>
      </c>
      <c r="I7" s="4"/>
      <c r="P7">
        <f>SUM(D7:O7)</f>
        <v>1.3617394351995591</v>
      </c>
    </row>
    <row r="8" spans="1:16" x14ac:dyDescent="0.25">
      <c r="A8">
        <f>P8/C8</f>
        <v>0.44805827236892531</v>
      </c>
      <c r="B8" t="s">
        <v>47</v>
      </c>
      <c r="C8">
        <v>3.911</v>
      </c>
      <c r="D8">
        <v>0.63273908719364402</v>
      </c>
      <c r="E8">
        <v>0.57493661719510003</v>
      </c>
      <c r="F8">
        <v>0.54468019884612295</v>
      </c>
      <c r="P8">
        <f>SUM(D8:O8)</f>
        <v>1.752355903234867</v>
      </c>
    </row>
    <row r="9" spans="1:16" x14ac:dyDescent="0.25">
      <c r="A9">
        <f>P9/C9</f>
        <v>0.43179459235499962</v>
      </c>
      <c r="B9" t="s">
        <v>59</v>
      </c>
      <c r="C9">
        <v>4.4249999999999998</v>
      </c>
      <c r="D9">
        <v>0.83807066886296999</v>
      </c>
      <c r="E9">
        <v>0.567086165286529</v>
      </c>
      <c r="F9">
        <v>0.50553423702137401</v>
      </c>
      <c r="P9">
        <f>SUM(D9:O9)</f>
        <v>1.9106910711708731</v>
      </c>
    </row>
    <row r="10" spans="1:16" x14ac:dyDescent="0.25">
      <c r="A10">
        <f>P10/C10</f>
        <v>0.41219062609162821</v>
      </c>
      <c r="B10" t="s">
        <v>36</v>
      </c>
      <c r="C10">
        <v>1.8959999999999999</v>
      </c>
      <c r="D10">
        <v>0.78151342706972704</v>
      </c>
      <c r="P10">
        <f>SUM(D10:O10)</f>
        <v>0.78151342706972704</v>
      </c>
    </row>
    <row r="11" spans="1:16" x14ac:dyDescent="0.25">
      <c r="A11">
        <f>P11/C11</f>
        <v>0.34285760962238154</v>
      </c>
      <c r="B11" t="s">
        <v>31</v>
      </c>
      <c r="C11">
        <v>6.6</v>
      </c>
      <c r="D11">
        <v>0.73925001699899795</v>
      </c>
      <c r="E11">
        <v>0.55156193939877896</v>
      </c>
      <c r="F11">
        <v>0.53321908732840395</v>
      </c>
      <c r="G11">
        <v>0.43882917978153702</v>
      </c>
      <c r="P11">
        <f>SUM(D11:O11)</f>
        <v>2.262860223507718</v>
      </c>
    </row>
    <row r="12" spans="1:16" x14ac:dyDescent="0.25">
      <c r="A12">
        <f>P12/C12</f>
        <v>0.3275886947333036</v>
      </c>
      <c r="B12" t="s">
        <v>107</v>
      </c>
      <c r="C12">
        <v>2.085</v>
      </c>
      <c r="D12">
        <v>0.475896603832553</v>
      </c>
      <c r="E12">
        <v>0.20712582468638499</v>
      </c>
      <c r="P12">
        <f>SUM(D12:O12)</f>
        <v>0.68302242851893802</v>
      </c>
    </row>
    <row r="13" spans="1:16" x14ac:dyDescent="0.25">
      <c r="A13">
        <f>P13/C13</f>
        <v>0.32509588466709899</v>
      </c>
      <c r="B13" t="s">
        <v>93</v>
      </c>
      <c r="C13">
        <v>10.042999999999999</v>
      </c>
      <c r="D13">
        <v>0.62690356163282401</v>
      </c>
      <c r="E13">
        <v>0.56980301544471801</v>
      </c>
      <c r="F13">
        <v>0.56546975959623602</v>
      </c>
      <c r="G13">
        <v>0.55373234576415198</v>
      </c>
      <c r="H13">
        <v>0.37501381227858099</v>
      </c>
      <c r="I13">
        <v>0.29881657526408301</v>
      </c>
      <c r="J13">
        <v>0.27519889973108103</v>
      </c>
      <c r="P13">
        <f>SUM(D13:O13)</f>
        <v>3.2649379697116752</v>
      </c>
    </row>
    <row r="14" spans="1:16" x14ac:dyDescent="0.25">
      <c r="A14">
        <f>P14/C14</f>
        <v>0.31341457116782306</v>
      </c>
      <c r="B14" t="s">
        <v>95</v>
      </c>
      <c r="C14">
        <v>11.613</v>
      </c>
      <c r="D14">
        <v>0.83554826961586903</v>
      </c>
      <c r="E14">
        <v>0.65181092529710505</v>
      </c>
      <c r="F14">
        <v>0.506608474711426</v>
      </c>
      <c r="G14">
        <v>0.47071323559689998</v>
      </c>
      <c r="H14">
        <v>0.418587318120545</v>
      </c>
      <c r="I14">
        <v>0.317556595046039</v>
      </c>
      <c r="J14">
        <v>0.249050759912954</v>
      </c>
      <c r="K14">
        <v>0.189807836671091</v>
      </c>
      <c r="P14">
        <f>SUM(D14:O14)</f>
        <v>3.639683414971929</v>
      </c>
    </row>
    <row r="15" spans="1:16" x14ac:dyDescent="0.25">
      <c r="A15">
        <f>P15/C15</f>
        <v>0.3042453056401993</v>
      </c>
      <c r="B15" t="s">
        <v>4</v>
      </c>
      <c r="C15">
        <v>9.923</v>
      </c>
      <c r="D15">
        <v>0.97272616118186495</v>
      </c>
      <c r="E15" s="3">
        <v>0.798576331174631</v>
      </c>
      <c r="F15">
        <v>0.468706438284333</v>
      </c>
      <c r="G15">
        <v>0.46425837875034798</v>
      </c>
      <c r="H15">
        <v>0.31475885847652102</v>
      </c>
      <c r="P15">
        <f>SUM(D15:O15)</f>
        <v>3.0190261678676977</v>
      </c>
    </row>
    <row r="16" spans="1:16" x14ac:dyDescent="0.25">
      <c r="A16">
        <f>P16/C16</f>
        <v>0.30353019759050065</v>
      </c>
      <c r="B16" t="s">
        <v>94</v>
      </c>
      <c r="C16">
        <v>5.4569999999999999</v>
      </c>
      <c r="D16">
        <v>0.69372948168982995</v>
      </c>
      <c r="E16">
        <v>0.50918949339243003</v>
      </c>
      <c r="F16">
        <v>0.45344531316910203</v>
      </c>
      <c r="P16">
        <f>SUM(D16:O16)</f>
        <v>1.6563642882513621</v>
      </c>
    </row>
    <row r="17" spans="1:16" x14ac:dyDescent="0.25">
      <c r="A17">
        <f>P17/C17</f>
        <v>0.28878707261222764</v>
      </c>
      <c r="B17" t="s">
        <v>102</v>
      </c>
      <c r="C17">
        <v>1.4319999999999999</v>
      </c>
      <c r="D17">
        <v>0.41354308798070999</v>
      </c>
      <c r="P17">
        <f>SUM(D17:O17)</f>
        <v>0.41354308798070999</v>
      </c>
    </row>
    <row r="18" spans="1:16" x14ac:dyDescent="0.25">
      <c r="A18">
        <f>P18/C18</f>
        <v>0.27101855388987239</v>
      </c>
      <c r="B18" t="s">
        <v>58</v>
      </c>
      <c r="C18">
        <v>2.9780000000000002</v>
      </c>
      <c r="D18">
        <v>0.51676267822919297</v>
      </c>
      <c r="E18">
        <v>0.29033057525484701</v>
      </c>
      <c r="P18">
        <f>SUM(D18:O18)</f>
        <v>0.80709325348404004</v>
      </c>
    </row>
    <row r="19" spans="1:16" x14ac:dyDescent="0.25">
      <c r="A19">
        <f>P19/C19</f>
        <v>0.24422724909284663</v>
      </c>
      <c r="B19" t="s">
        <v>60</v>
      </c>
      <c r="C19">
        <v>4.8959999999999999</v>
      </c>
      <c r="D19">
        <v>0.83351587701710295</v>
      </c>
      <c r="E19" s="4">
        <v>0.36222073454147402</v>
      </c>
      <c r="P19">
        <f>SUM(D19:O19)</f>
        <v>1.195736611558577</v>
      </c>
    </row>
    <row r="20" spans="1:16" x14ac:dyDescent="0.25">
      <c r="A20">
        <f>P20/C20</f>
        <v>0.23841089232108995</v>
      </c>
      <c r="B20" t="s">
        <v>26</v>
      </c>
      <c r="C20">
        <v>3.1240000000000001</v>
      </c>
      <c r="D20">
        <v>0.55093777459365301</v>
      </c>
      <c r="E20">
        <v>0.193857853017432</v>
      </c>
      <c r="P20">
        <f>SUM(D20:O20)</f>
        <v>0.74479562761108498</v>
      </c>
    </row>
    <row r="21" spans="1:16" x14ac:dyDescent="0.25">
      <c r="A21">
        <f>P21/C21</f>
        <v>0.23109989824917976</v>
      </c>
      <c r="B21" t="s">
        <v>23</v>
      </c>
      <c r="C21">
        <v>6.62</v>
      </c>
      <c r="D21" s="4">
        <v>0.45888023972487502</v>
      </c>
      <c r="E21">
        <v>0.37281929367551397</v>
      </c>
      <c r="F21">
        <v>0.36463391099883202</v>
      </c>
      <c r="G21">
        <v>0.33354788201034902</v>
      </c>
      <c r="P21">
        <f>SUM(D21:O21)</f>
        <v>1.5298813264095701</v>
      </c>
    </row>
    <row r="22" spans="1:16" x14ac:dyDescent="0.25">
      <c r="A22">
        <f>P22/C22</f>
        <v>0.22711918609489873</v>
      </c>
      <c r="B22" t="s">
        <v>50</v>
      </c>
      <c r="C22">
        <v>2.9119999999999999</v>
      </c>
      <c r="D22">
        <v>0.48568064963041602</v>
      </c>
      <c r="E22">
        <v>0.175690420277929</v>
      </c>
      <c r="P22">
        <f>SUM(D22:O22)</f>
        <v>0.66137106990834504</v>
      </c>
    </row>
    <row r="23" spans="1:16" x14ac:dyDescent="0.25">
      <c r="A23">
        <f>P23/C23</f>
        <v>0.2122368986093551</v>
      </c>
      <c r="B23" t="s">
        <v>91</v>
      </c>
      <c r="C23">
        <v>7.17</v>
      </c>
      <c r="D23">
        <v>0.83797451084352403</v>
      </c>
      <c r="E23">
        <v>0.68376405218555203</v>
      </c>
      <c r="P23">
        <f>SUM(D23:O23)</f>
        <v>1.5217385630290761</v>
      </c>
    </row>
    <row r="24" spans="1:16" x14ac:dyDescent="0.25">
      <c r="A24">
        <f>P24/C24</f>
        <v>0.19663235166049134</v>
      </c>
      <c r="B24" t="s">
        <v>11</v>
      </c>
      <c r="C24">
        <v>6.0060000000000002</v>
      </c>
      <c r="D24">
        <v>0.62017416100959899</v>
      </c>
      <c r="E24">
        <v>0.56079974306331204</v>
      </c>
      <c r="P24">
        <f>SUM(D24:O24)</f>
        <v>1.180973904072911</v>
      </c>
    </row>
    <row r="25" spans="1:16" x14ac:dyDescent="0.25">
      <c r="A25">
        <f>P25/C25</f>
        <v>0.19432823559628493</v>
      </c>
      <c r="B25" t="s">
        <v>33</v>
      </c>
      <c r="C25">
        <v>4.0289999999999999</v>
      </c>
      <c r="D25">
        <v>0.40980623239249298</v>
      </c>
      <c r="E25">
        <v>0.37314222882493903</v>
      </c>
      <c r="P25">
        <f>SUM(D25:O25)</f>
        <v>0.782948461217432</v>
      </c>
    </row>
    <row r="26" spans="1:16" x14ac:dyDescent="0.25">
      <c r="A26">
        <f>P26/C26</f>
        <v>0.18796888105187093</v>
      </c>
      <c r="B26" t="s">
        <v>7</v>
      </c>
      <c r="C26">
        <v>27.469000000000001</v>
      </c>
      <c r="D26">
        <v>0.77098377876927005</v>
      </c>
      <c r="E26">
        <v>0.70527496027450398</v>
      </c>
      <c r="F26">
        <v>0.61078397895265302</v>
      </c>
      <c r="G26">
        <v>0.49275460620002398</v>
      </c>
      <c r="H26">
        <v>0.44501309678668</v>
      </c>
      <c r="I26">
        <v>0.42827060661362398</v>
      </c>
      <c r="J26">
        <v>0.42424421166807802</v>
      </c>
      <c r="K26">
        <v>0.41945877217094002</v>
      </c>
      <c r="L26">
        <v>0.36492259487607198</v>
      </c>
      <c r="M26">
        <v>0.203338819509572</v>
      </c>
      <c r="N26">
        <v>0.15962394129732799</v>
      </c>
      <c r="O26">
        <v>0.13864782649509799</v>
      </c>
      <c r="P26">
        <f>SUM(D26:O26)</f>
        <v>5.1633171936138424</v>
      </c>
    </row>
    <row r="27" spans="1:16" x14ac:dyDescent="0.25">
      <c r="A27">
        <f>P27/C27</f>
        <v>0.17794791723569664</v>
      </c>
      <c r="B27" t="s">
        <v>105</v>
      </c>
      <c r="C27">
        <v>2.891</v>
      </c>
      <c r="D27">
        <v>0.28604567989687002</v>
      </c>
      <c r="E27">
        <v>0.228401748831529</v>
      </c>
      <c r="P27">
        <f>SUM(D27:O27)</f>
        <v>0.51444742872839899</v>
      </c>
    </row>
    <row r="28" spans="1:16" x14ac:dyDescent="0.25">
      <c r="A28">
        <f>P28/C28</f>
        <v>0.17526252900161518</v>
      </c>
      <c r="B28" t="s">
        <v>61</v>
      </c>
      <c r="C28" s="1">
        <v>10.215</v>
      </c>
      <c r="D28">
        <v>0.53374362945702503</v>
      </c>
      <c r="E28">
        <v>0.49615324245609399</v>
      </c>
      <c r="F28">
        <v>0.47224758222908098</v>
      </c>
      <c r="G28">
        <v>0.28816227960929902</v>
      </c>
      <c r="P28">
        <f>SUM(D28:O28)</f>
        <v>1.7903067337514991</v>
      </c>
    </row>
    <row r="29" spans="1:16" x14ac:dyDescent="0.25">
      <c r="A29">
        <f>P29/C29</f>
        <v>0.17346076320692841</v>
      </c>
      <c r="B29" t="s">
        <v>18</v>
      </c>
      <c r="C29">
        <v>20.271000000000001</v>
      </c>
      <c r="D29">
        <v>0.73977292726436805</v>
      </c>
      <c r="E29">
        <v>0.64898493386133005</v>
      </c>
      <c r="F29">
        <v>0.60495716971503999</v>
      </c>
      <c r="G29">
        <v>0.57901356526416603</v>
      </c>
      <c r="H29">
        <v>0.542750889061133</v>
      </c>
      <c r="I29" s="3">
        <v>0.226940475238396</v>
      </c>
      <c r="J29">
        <v>0.17380317056321301</v>
      </c>
      <c r="P29">
        <f>SUM(D29:O29)</f>
        <v>3.5162231309676462</v>
      </c>
    </row>
    <row r="30" spans="1:16" x14ac:dyDescent="0.25">
      <c r="A30">
        <f>P30/C30</f>
        <v>0.16026518029972622</v>
      </c>
      <c r="B30" t="s">
        <v>21</v>
      </c>
      <c r="C30">
        <v>8.3829999999999991</v>
      </c>
      <c r="D30">
        <v>0.64668028410618394</v>
      </c>
      <c r="E30">
        <v>0.42992745491387602</v>
      </c>
      <c r="F30">
        <v>0.26689526743254499</v>
      </c>
      <c r="P30">
        <f>SUM(D30:O30)</f>
        <v>1.3435030064526048</v>
      </c>
    </row>
    <row r="31" spans="1:16" x14ac:dyDescent="0.25">
      <c r="A31">
        <f>P31/C31</f>
        <v>0.14118132981438195</v>
      </c>
      <c r="B31" t="s">
        <v>98</v>
      </c>
      <c r="C31">
        <v>12.803000000000001</v>
      </c>
      <c r="D31">
        <v>0.69234697493173303</v>
      </c>
      <c r="E31">
        <v>0.57492745363407205</v>
      </c>
      <c r="F31">
        <v>0.54027013704772697</v>
      </c>
      <c r="P31">
        <f>SUM(D31:O31)</f>
        <v>1.8075445656135321</v>
      </c>
    </row>
    <row r="32" spans="1:16" x14ac:dyDescent="0.25">
      <c r="A32">
        <f>P32/C32</f>
        <v>0.12832504772401404</v>
      </c>
      <c r="B32" t="s">
        <v>99</v>
      </c>
      <c r="C32">
        <v>6.8280000000000003</v>
      </c>
      <c r="D32">
        <v>0.52613830084507096</v>
      </c>
      <c r="E32">
        <v>0.35006512501449699</v>
      </c>
      <c r="P32">
        <f>SUM(D32:O32)</f>
        <v>0.8762034258595679</v>
      </c>
    </row>
    <row r="33" spans="1:16" x14ac:dyDescent="0.25">
      <c r="A33">
        <f>P33/C33</f>
        <v>0.1189613307767543</v>
      </c>
      <c r="B33" t="s">
        <v>6</v>
      </c>
      <c r="C33">
        <v>5.7709999999999999</v>
      </c>
      <c r="D33">
        <v>0.68652583991264904</v>
      </c>
      <c r="P33">
        <f>SUM(D33:O33)</f>
        <v>0.68652583991264904</v>
      </c>
    </row>
    <row r="34" spans="1:16" x14ac:dyDescent="0.25">
      <c r="A34">
        <f>P34/C34</f>
        <v>0.10845526699314681</v>
      </c>
      <c r="B34" t="s">
        <v>10</v>
      </c>
      <c r="C34">
        <v>5.49</v>
      </c>
      <c r="D34">
        <v>0.59541941579237601</v>
      </c>
      <c r="P34">
        <f>SUM(D34:O34)</f>
        <v>0.59541941579237601</v>
      </c>
    </row>
    <row r="35" spans="1:16" x14ac:dyDescent="0.25">
      <c r="A35">
        <f>P35/C35</f>
        <v>9.9816415247334436E-2</v>
      </c>
      <c r="B35" t="s">
        <v>101</v>
      </c>
      <c r="C35">
        <v>3.5910000000000002</v>
      </c>
      <c r="D35">
        <v>0.35844074715317797</v>
      </c>
      <c r="P35">
        <f>SUM(D35:O35)</f>
        <v>0.35844074715317797</v>
      </c>
    </row>
    <row r="36" spans="1:16" x14ac:dyDescent="0.25">
      <c r="A36">
        <f>P36/C36</f>
        <v>9.7633299111658717E-2</v>
      </c>
      <c r="B36" t="s">
        <v>12</v>
      </c>
      <c r="C36">
        <v>12.86</v>
      </c>
      <c r="D36">
        <v>0.57876830152905601</v>
      </c>
      <c r="E36">
        <v>0.394229898100243</v>
      </c>
      <c r="F36">
        <v>0.28256602694663202</v>
      </c>
      <c r="P36">
        <f>SUM(D36:O36)</f>
        <v>1.255564226575931</v>
      </c>
    </row>
    <row r="37" spans="1:16" x14ac:dyDescent="0.25">
      <c r="A37">
        <f>P37/C37</f>
        <v>7.9129269828884505E-2</v>
      </c>
      <c r="B37" t="s">
        <v>100</v>
      </c>
      <c r="C37">
        <v>39.145000000000003</v>
      </c>
      <c r="D37">
        <v>0.62970150257198798</v>
      </c>
      <c r="E37">
        <v>0.59564856121731802</v>
      </c>
      <c r="F37">
        <v>0.56462214551904599</v>
      </c>
      <c r="G37">
        <v>0.52773278757187903</v>
      </c>
      <c r="H37">
        <v>0.45978486605483099</v>
      </c>
      <c r="I37">
        <v>0.16082281512511001</v>
      </c>
      <c r="J37">
        <v>0.15920258939151199</v>
      </c>
      <c r="P37">
        <f>SUM(D37:O37)</f>
        <v>3.0975152674516844</v>
      </c>
    </row>
    <row r="38" spans="1:16" x14ac:dyDescent="0.25">
      <c r="A38">
        <f>P38/C38</f>
        <v>7.4759733769324252E-2</v>
      </c>
      <c r="B38" t="s">
        <v>103</v>
      </c>
      <c r="C38">
        <v>6.7939999999999996</v>
      </c>
      <c r="D38">
        <v>0.35875242811713498</v>
      </c>
      <c r="E38">
        <v>0.14916520311165399</v>
      </c>
      <c r="P38">
        <f>SUM(D38:O38)</f>
        <v>0.50791763122878897</v>
      </c>
    </row>
    <row r="39" spans="1:16" x14ac:dyDescent="0.25">
      <c r="A39">
        <f>P39/C39</f>
        <v>6.7148070759974518E-2</v>
      </c>
      <c r="B39" t="s">
        <v>55</v>
      </c>
      <c r="C39">
        <v>6.0839999999999996</v>
      </c>
      <c r="D39">
        <v>0.40852886250368498</v>
      </c>
      <c r="P39">
        <f>SUM(D39:O39)</f>
        <v>0.40852886250368498</v>
      </c>
    </row>
    <row r="40" spans="1:16" x14ac:dyDescent="0.25">
      <c r="A40">
        <f>P40/C40</f>
        <v>4.3775802682978586E-2</v>
      </c>
      <c r="B40" t="s">
        <v>108</v>
      </c>
      <c r="C40">
        <v>19.795999999999999</v>
      </c>
      <c r="D40">
        <v>0.43453829253929599</v>
      </c>
      <c r="E40">
        <v>0.43204749737294801</v>
      </c>
      <c r="F40">
        <v>0</v>
      </c>
      <c r="P40">
        <f>SUM(D40:O40)</f>
        <v>0.866585789912244</v>
      </c>
    </row>
    <row r="41" spans="1:16" x14ac:dyDescent="0.25">
      <c r="A41">
        <f>P41/C41</f>
        <v>4.2114261831383906E-2</v>
      </c>
      <c r="B41" t="s">
        <v>106</v>
      </c>
      <c r="C41">
        <v>8.9580000000000002</v>
      </c>
      <c r="D41">
        <v>0.37725955748553702</v>
      </c>
      <c r="P41">
        <f>SUM(D41:O41)</f>
        <v>0.37725955748553702</v>
      </c>
    </row>
  </sheetData>
  <sortState ref="A1:P41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defaultRowHeight="15" x14ac:dyDescent="0.25"/>
  <cols>
    <col min="1" max="1" width="12.5" customWidth="1"/>
    <col min="3" max="3" width="11.25" customWidth="1"/>
    <col min="8" max="8" width="12.125" customWidth="1"/>
  </cols>
  <sheetData>
    <row r="1" spans="1:6" x14ac:dyDescent="0.25">
      <c r="A1" t="s">
        <v>37</v>
      </c>
      <c r="B1" s="2">
        <v>0.73862754766469296</v>
      </c>
      <c r="C1" s="2"/>
      <c r="D1" t="s">
        <v>28</v>
      </c>
      <c r="E1">
        <v>1</v>
      </c>
      <c r="F1">
        <f>100*E1/(E1+B1)</f>
        <v>57.516631514506372</v>
      </c>
    </row>
    <row r="2" spans="1:6" x14ac:dyDescent="0.25">
      <c r="A2" t="s">
        <v>46</v>
      </c>
      <c r="B2">
        <v>0.70527496027450398</v>
      </c>
      <c r="D2" t="s">
        <v>22</v>
      </c>
      <c r="E2">
        <v>0.77098377876927005</v>
      </c>
      <c r="F2">
        <f t="shared" ref="F2:F10" si="0">100*E2/(E2+B2)</f>
        <v>52.225518357890572</v>
      </c>
    </row>
    <row r="3" spans="1:6" x14ac:dyDescent="0.25">
      <c r="A3" t="s">
        <v>47</v>
      </c>
      <c r="B3">
        <v>0.63273908719364402</v>
      </c>
      <c r="D3" t="s">
        <v>18</v>
      </c>
      <c r="E3">
        <v>0.73977292726436805</v>
      </c>
      <c r="F3">
        <f t="shared" si="0"/>
        <v>53.899195014077534</v>
      </c>
    </row>
    <row r="4" spans="1:6" x14ac:dyDescent="0.25">
      <c r="A4" t="s">
        <v>110</v>
      </c>
      <c r="B4">
        <v>0.57493661719510003</v>
      </c>
      <c r="D4" t="s">
        <v>31</v>
      </c>
      <c r="E4">
        <v>0.73925001699899795</v>
      </c>
      <c r="F4">
        <f t="shared" si="0"/>
        <v>56.251524537253424</v>
      </c>
    </row>
    <row r="5" spans="1:6" x14ac:dyDescent="0.25">
      <c r="A5" t="s">
        <v>52</v>
      </c>
      <c r="B5">
        <v>0.49275460620002398</v>
      </c>
      <c r="D5" t="s">
        <v>57</v>
      </c>
      <c r="E5">
        <v>0.71529243442810297</v>
      </c>
      <c r="F5">
        <f t="shared" si="0"/>
        <v>59.210644153077432</v>
      </c>
    </row>
    <row r="6" spans="1:6" x14ac:dyDescent="0.25">
      <c r="A6" t="s">
        <v>111</v>
      </c>
      <c r="B6">
        <v>0.48568064963041602</v>
      </c>
      <c r="D6" t="s">
        <v>56</v>
      </c>
      <c r="E6">
        <v>0.66288225138995405</v>
      </c>
      <c r="F6">
        <f t="shared" si="0"/>
        <v>57.714057349497978</v>
      </c>
    </row>
    <row r="7" spans="1:6" x14ac:dyDescent="0.25">
      <c r="A7" t="s">
        <v>7</v>
      </c>
      <c r="B7">
        <v>0.42827060661362398</v>
      </c>
      <c r="D7" t="s">
        <v>53</v>
      </c>
      <c r="E7">
        <v>0.52402407764067604</v>
      </c>
      <c r="F7">
        <f t="shared" si="0"/>
        <v>55.02751262872124</v>
      </c>
    </row>
    <row r="8" spans="1:6" x14ac:dyDescent="0.25">
      <c r="A8" t="s">
        <v>49</v>
      </c>
      <c r="B8">
        <v>0.41945877217094002</v>
      </c>
      <c r="D8" t="s">
        <v>58</v>
      </c>
      <c r="E8">
        <v>0.51676267822919297</v>
      </c>
      <c r="F8">
        <f t="shared" si="0"/>
        <v>55.196628747219272</v>
      </c>
    </row>
    <row r="9" spans="1:6" x14ac:dyDescent="0.25">
      <c r="A9" t="s">
        <v>30</v>
      </c>
      <c r="B9">
        <v>0.193857853017432</v>
      </c>
      <c r="D9" t="s">
        <v>59</v>
      </c>
      <c r="E9">
        <v>0.50553423702137401</v>
      </c>
      <c r="F9">
        <f t="shared" si="0"/>
        <v>72.281949456037495</v>
      </c>
    </row>
    <row r="10" spans="1:6" x14ac:dyDescent="0.25">
      <c r="A10" t="s">
        <v>50</v>
      </c>
      <c r="B10">
        <v>0.189807836671091</v>
      </c>
      <c r="D10" t="s">
        <v>61</v>
      </c>
      <c r="E10">
        <v>0.49615324245609399</v>
      </c>
      <c r="F10">
        <f t="shared" si="0"/>
        <v>72.32964924007031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2016-10-26T15:41:35Z</dcterms:created>
  <dcterms:modified xsi:type="dcterms:W3CDTF">2016-10-28T16:12:43Z</dcterms:modified>
</cp:coreProperties>
</file>