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odung/Desktop/Bài luận/"/>
    </mc:Choice>
  </mc:AlternateContent>
  <xr:revisionPtr revIDLastSave="0" documentId="13_ncr:1_{0A97AD52-0FFA-5A46-AD9E-C4BE5ED6552E}" xr6:coauthVersionLast="47" xr6:coauthVersionMax="47" xr10:uidLastSave="{00000000-0000-0000-0000-000000000000}"/>
  <bookViews>
    <workbookView xWindow="12560" yWindow="500" windowWidth="16260" windowHeight="15640" firstSheet="1" activeTab="2" xr2:uid="{2ECF23BA-A1AF-3447-8B1A-17142D1DB739}"/>
  </bookViews>
  <sheets>
    <sheet name="Variable definition" sheetId="1" r:id="rId1"/>
    <sheet name="Techcombank keyword" sheetId="3" r:id="rId2"/>
    <sheet name="Technology (keywords)" sheetId="8" r:id="rId3"/>
    <sheet name="Innovation output dimension" sheetId="7" r:id="rId4"/>
    <sheet name="Technology input dimension" sheetId="6" r:id="rId5"/>
    <sheet name="VCb 2022" sheetId="5" r:id="rId6"/>
    <sheet name="Techcombank" sheetId="9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3" i="8" l="1"/>
  <c r="D13" i="8"/>
  <c r="D14" i="8"/>
  <c r="D15" i="8"/>
  <c r="C15" i="8"/>
  <c r="C19" i="8"/>
  <c r="D20" i="8"/>
  <c r="D21" i="8"/>
  <c r="C21" i="8"/>
</calcChain>
</file>

<file path=xl/sharedStrings.xml><?xml version="1.0" encoding="utf-8"?>
<sst xmlns="http://schemas.openxmlformats.org/spreadsheetml/2006/main" count="529" uniqueCount="263">
  <si>
    <t>Variable type</t>
  </si>
  <si>
    <t>Variable name</t>
  </si>
  <si>
    <t>Character</t>
  </si>
  <si>
    <t>Interpreted variable</t>
  </si>
  <si>
    <t>Non-performing loan ratio</t>
  </si>
  <si>
    <t>Provision coverage ratio</t>
  </si>
  <si>
    <t>Core explanatory variable</t>
  </si>
  <si>
    <t>Control variable</t>
  </si>
  <si>
    <t>Bank asset size</t>
  </si>
  <si>
    <t>Capital adequacy index</t>
  </si>
  <si>
    <t>Flow level</t>
  </si>
  <si>
    <t>Profitability</t>
  </si>
  <si>
    <t>Operating capacity</t>
  </si>
  <si>
    <t>Industry concentration</t>
  </si>
  <si>
    <t>Inflation level</t>
  </si>
  <si>
    <t>Monetary policy environment</t>
  </si>
  <si>
    <t>RISK(NPL)</t>
  </si>
  <si>
    <t>RISK(PCR)</t>
  </si>
  <si>
    <t>SIZE</t>
  </si>
  <si>
    <t>CAR</t>
  </si>
  <si>
    <t>LDR</t>
  </si>
  <si>
    <t>ROE</t>
  </si>
  <si>
    <t>TAT</t>
  </si>
  <si>
    <t>CR5</t>
  </si>
  <si>
    <t>CPI</t>
  </si>
  <si>
    <t>M2R</t>
  </si>
  <si>
    <t>Description</t>
  </si>
  <si>
    <t>Selects the non performing loan ratio to measure the bank's credit risk level</t>
  </si>
  <si>
    <t>The non performing loan provision overage ratio as the proxy variable for the robustness test</t>
  </si>
  <si>
    <t>The scale of bank assets is expressed by the logarithm of total asset size</t>
  </si>
  <si>
    <t>The capital adequacy index is expressed by the bank's capital adequacy ratio</t>
  </si>
  <si>
    <t>The liquidity level is expressed by the bank's deposit and loan ratio.</t>
  </si>
  <si>
    <t>The profitability is expressed by the bank's return in net assets</t>
  </si>
  <si>
    <t>The operating capacity is expressed by the total asset turnover ratio</t>
  </si>
  <si>
    <t>The banking concerntration is calculated by the proportion of the top five bank's assets.</t>
  </si>
  <si>
    <t>The inflation rate is expressed by the growth rate of consumer price index</t>
  </si>
  <si>
    <t>The monetary policy environment is expressed by M2 growth rate.</t>
  </si>
  <si>
    <t xml:space="preserve">Payment and settlement </t>
  </si>
  <si>
    <t xml:space="preserve">Mobile wallet </t>
  </si>
  <si>
    <t xml:space="preserve">digital currency </t>
  </si>
  <si>
    <t>point-to-point remittance</t>
  </si>
  <si>
    <t xml:space="preserve">third-party payment </t>
  </si>
  <si>
    <t xml:space="preserve">mobile payment </t>
  </si>
  <si>
    <t xml:space="preserve">online paymen </t>
  </si>
  <si>
    <t xml:space="preserve"> mobile internet</t>
  </si>
  <si>
    <t>digital payment</t>
  </si>
  <si>
    <t>NFC payment</t>
  </si>
  <si>
    <t>Chuyển tiền qua số điện thoại</t>
  </si>
  <si>
    <t>Chuyển tiền</t>
  </si>
  <si>
    <t>Chuyển tiền trên kênh số</t>
  </si>
  <si>
    <t>Thanh toán</t>
  </si>
  <si>
    <t>Thanh toán không dùng tiền mặt</t>
  </si>
  <si>
    <t>Thanh toán trực tuyến</t>
  </si>
  <si>
    <t>Thanh toán không tiếp xúc</t>
  </si>
  <si>
    <t>VCB Digibank</t>
  </si>
  <si>
    <t>QR Code</t>
  </si>
  <si>
    <t>Thanh toán điện tử</t>
  </si>
  <si>
    <t>mã QR</t>
  </si>
  <si>
    <t>Thanh toán ECOM</t>
  </si>
  <si>
    <t>Trí tuệ nhân tạo</t>
  </si>
  <si>
    <t>Điện thoại</t>
  </si>
  <si>
    <t>Trực tuyến</t>
  </si>
  <si>
    <t>tài khoản trực tuyến</t>
  </si>
  <si>
    <t>Capital raising</t>
  </si>
  <si>
    <t>Loan Collection</t>
  </si>
  <si>
    <t>online loan platform</t>
  </si>
  <si>
    <t>credit scoring</t>
  </si>
  <si>
    <t>credit investigation</t>
  </si>
  <si>
    <t>crowdfunding</t>
  </si>
  <si>
    <t>online loan</t>
  </si>
  <si>
    <t>online investment</t>
  </si>
  <si>
    <t>smart contract</t>
  </si>
  <si>
    <t>online approval</t>
  </si>
  <si>
    <t>online credit</t>
  </si>
  <si>
    <t>Vốn</t>
  </si>
  <si>
    <t>Nợ</t>
  </si>
  <si>
    <t>Nền tảng</t>
  </si>
  <si>
    <t>Nền tảng công nghệ</t>
  </si>
  <si>
    <t>nền tảng số</t>
  </si>
  <si>
    <t>Ngân hàng số</t>
  </si>
  <si>
    <t>điểm</t>
  </si>
  <si>
    <t>tín dụng</t>
  </si>
  <si>
    <t>huy động vốn</t>
  </si>
  <si>
    <t>online financing</t>
  </si>
  <si>
    <t>tài trợ</t>
  </si>
  <si>
    <t>Hợp đồng</t>
  </si>
  <si>
    <t>Hồ sơ</t>
  </si>
  <si>
    <t>Hồ Sơ trực tuyến</t>
  </si>
  <si>
    <t xml:space="preserve">Investment management </t>
  </si>
  <si>
    <t>Intelligent investment consulting</t>
  </si>
  <si>
    <t>wealth management</t>
  </si>
  <si>
    <t>online securities trading</t>
  </si>
  <si>
    <t>online currency trading</t>
  </si>
  <si>
    <t>online financial management</t>
  </si>
  <si>
    <t>online insurance</t>
  </si>
  <si>
    <t>online car insurance</t>
  </si>
  <si>
    <t>financial management platform</t>
  </si>
  <si>
    <t>Tư vấn</t>
  </si>
  <si>
    <t>quản lý</t>
  </si>
  <si>
    <t>giao dịch</t>
  </si>
  <si>
    <t>Giao dịch công nghệ số</t>
  </si>
  <si>
    <t>Giao dịch trực tuyến</t>
  </si>
  <si>
    <t xml:space="preserve">Digital identity authenticatio </t>
  </si>
  <si>
    <t>Infrastructure</t>
  </si>
  <si>
    <t xml:space="preserve">multi-dimensional data </t>
  </si>
  <si>
    <t xml:space="preserve">distributed accounting </t>
  </si>
  <si>
    <t xml:space="preserve">machine learning </t>
  </si>
  <si>
    <t>Internet of Things</t>
  </si>
  <si>
    <t>blockchain</t>
  </si>
  <si>
    <t xml:space="preserve">biometrics </t>
  </si>
  <si>
    <t xml:space="preserve">big data </t>
  </si>
  <si>
    <t xml:space="preserve">cloud computing </t>
  </si>
  <si>
    <t xml:space="preserve">5 G </t>
  </si>
  <si>
    <t xml:space="preserve">artificial intelligence </t>
  </si>
  <si>
    <t>chuyển đổi số</t>
  </si>
  <si>
    <t xml:space="preserve">Digital risk control </t>
  </si>
  <si>
    <t xml:space="preserve">intelligent risk control </t>
  </si>
  <si>
    <t xml:space="preserve">prediction model </t>
  </si>
  <si>
    <t xml:space="preserve">behavior modeling </t>
  </si>
  <si>
    <t xml:space="preserve">scoring model </t>
  </si>
  <si>
    <t xml:space="preserve">anti-fraud model </t>
  </si>
  <si>
    <t xml:space="preserve">risk control platform </t>
  </si>
  <si>
    <t xml:space="preserve">risk portrait </t>
  </si>
  <si>
    <t xml:space="preserve">risk control model </t>
  </si>
  <si>
    <t>customer access model</t>
  </si>
  <si>
    <t>big data risk control</t>
  </si>
  <si>
    <t>rủi ro</t>
  </si>
  <si>
    <t>mô hình</t>
  </si>
  <si>
    <t>ứng dụng công nghệ</t>
  </si>
  <si>
    <t>ứng dụng (app)</t>
  </si>
  <si>
    <t>dịch vụ trên kênh số</t>
  </si>
  <si>
    <t>tiện ích trên kênh số</t>
  </si>
  <si>
    <t>eKYC</t>
  </si>
  <si>
    <t>mô hình lượng hoá rủi ro</t>
  </si>
  <si>
    <t>Kênh số</t>
  </si>
  <si>
    <t>Đầu tư trực tuyến</t>
  </si>
  <si>
    <t>Công nghệ số</t>
  </si>
  <si>
    <t>công nghệ</t>
  </si>
  <si>
    <t>phát triển công nghệ</t>
  </si>
  <si>
    <t>hạ tầng công nghệ</t>
  </si>
  <si>
    <t>công nghệ thông tin</t>
  </si>
  <si>
    <t>Ứng dụng ngân hàng di động</t>
  </si>
  <si>
    <t>Không dùng tiền mặt</t>
  </si>
  <si>
    <t>mô hình lượng hoá xác suất vỡ nợ</t>
  </si>
  <si>
    <t>CNTT</t>
  </si>
  <si>
    <t>ngân hàng điện tử</t>
  </si>
  <si>
    <t>ngân hàng thông minh</t>
  </si>
  <si>
    <t>Online Banking</t>
  </si>
  <si>
    <t>nghiên cứu ứng dụng công nghệ 4.0</t>
  </si>
  <si>
    <r>
      <t>"Công nghệ số"</t>
    </r>
    <r>
      <rPr>
        <sz val="14"/>
        <color rgb="FFDCDCDC"/>
        <rFont val="Courier New"/>
        <family val="1"/>
      </rPr>
      <t>,</t>
    </r>
  </si>
  <si>
    <r>
      <t>"Chuyển tiền trên kênh số"</t>
    </r>
    <r>
      <rPr>
        <sz val="14"/>
        <color rgb="FFDCDCDC"/>
        <rFont val="Courier New"/>
        <family val="1"/>
      </rPr>
      <t>,</t>
    </r>
  </si>
  <si>
    <r>
      <t>"Tiện ích trên kênh số"</t>
    </r>
    <r>
      <rPr>
        <sz val="14"/>
        <color rgb="FFDCDCDC"/>
        <rFont val="Courier New"/>
        <family val="1"/>
      </rPr>
      <t>,</t>
    </r>
  </si>
  <si>
    <r>
      <t>"Không dùng tiền mặt"</t>
    </r>
    <r>
      <rPr>
        <sz val="14"/>
        <color rgb="FFDCDCDC"/>
        <rFont val="Courier New"/>
        <family val="1"/>
      </rPr>
      <t>,</t>
    </r>
  </si>
  <si>
    <r>
      <t>"Thanh toán không tiếp xúc"</t>
    </r>
    <r>
      <rPr>
        <sz val="14"/>
        <color rgb="FFDCDCDC"/>
        <rFont val="Courier New"/>
        <family val="1"/>
      </rPr>
      <t>,</t>
    </r>
  </si>
  <si>
    <r>
      <t>"Thanh toán trực tuyến"</t>
    </r>
    <r>
      <rPr>
        <sz val="14"/>
        <color rgb="FFDCDCDC"/>
        <rFont val="Courier New"/>
        <family val="1"/>
      </rPr>
      <t>,</t>
    </r>
  </si>
  <si>
    <r>
      <t>"Thanh toán điện tử"</t>
    </r>
    <r>
      <rPr>
        <sz val="14"/>
        <color rgb="FFDCDCDC"/>
        <rFont val="Courier New"/>
        <family val="1"/>
      </rPr>
      <t>,</t>
    </r>
  </si>
  <si>
    <r>
      <t>"Thanh toán ECOM"</t>
    </r>
    <r>
      <rPr>
        <sz val="14"/>
        <color rgb="FFDCDCDC"/>
        <rFont val="Courier New"/>
        <family val="1"/>
      </rPr>
      <t>,</t>
    </r>
  </si>
  <si>
    <r>
      <t>"Chuyển tiền qua số điện thoại"</t>
    </r>
    <r>
      <rPr>
        <sz val="14"/>
        <color rgb="FFDCDCDC"/>
        <rFont val="Courier New"/>
        <family val="1"/>
      </rPr>
      <t>,</t>
    </r>
  </si>
  <si>
    <r>
      <t>"Nền tảng công nghệ"</t>
    </r>
    <r>
      <rPr>
        <sz val="14"/>
        <color rgb="FFDCDCDC"/>
        <rFont val="Courier New"/>
        <family val="1"/>
      </rPr>
      <t>,</t>
    </r>
  </si>
  <si>
    <r>
      <t>"Nền tảng số"</t>
    </r>
    <r>
      <rPr>
        <sz val="14"/>
        <color rgb="FFDCDCDC"/>
        <rFont val="Courier New"/>
        <family val="1"/>
      </rPr>
      <t>,</t>
    </r>
  </si>
  <si>
    <r>
      <t>"Đầu tư trực truyến"</t>
    </r>
    <r>
      <rPr>
        <sz val="14"/>
        <color rgb="FFDCDCDC"/>
        <rFont val="Courier New"/>
        <family val="1"/>
      </rPr>
      <t>,</t>
    </r>
  </si>
  <si>
    <r>
      <t>"Tài khoản trực tuyến"</t>
    </r>
    <r>
      <rPr>
        <sz val="14"/>
        <color rgb="FFDCDCDC"/>
        <rFont val="Courier New"/>
        <family val="1"/>
      </rPr>
      <t>,</t>
    </r>
  </si>
  <si>
    <r>
      <t>"Giao dịch công nghệ số"</t>
    </r>
    <r>
      <rPr>
        <sz val="14"/>
        <color rgb="FFDCDCDC"/>
        <rFont val="Courier New"/>
        <family val="1"/>
      </rPr>
      <t>,</t>
    </r>
  </si>
  <si>
    <r>
      <t>"Giao dịch trực tuyến"</t>
    </r>
    <r>
      <rPr>
        <sz val="14"/>
        <color rgb="FFDCDCDC"/>
        <rFont val="Courier New"/>
        <family val="1"/>
      </rPr>
      <t>,</t>
    </r>
  </si>
  <si>
    <r>
      <t>"Phát triển công nghệ"</t>
    </r>
    <r>
      <rPr>
        <sz val="14"/>
        <color rgb="FFDCDCDC"/>
        <rFont val="Courier New"/>
        <family val="1"/>
      </rPr>
      <t>,</t>
    </r>
  </si>
  <si>
    <r>
      <t>"Hạ tầng công nghệ"</t>
    </r>
    <r>
      <rPr>
        <sz val="14"/>
        <color rgb="FFDCDCDC"/>
        <rFont val="Courier New"/>
        <family val="1"/>
      </rPr>
      <t>,</t>
    </r>
  </si>
  <si>
    <r>
      <t>"Ngân hàng số"</t>
    </r>
    <r>
      <rPr>
        <sz val="14"/>
        <color rgb="FFDCDCDC"/>
        <rFont val="Courier New"/>
        <family val="1"/>
      </rPr>
      <t>,</t>
    </r>
  </si>
  <si>
    <r>
      <t>"Online Banking"</t>
    </r>
    <r>
      <rPr>
        <sz val="14"/>
        <color rgb="FFDCDCDC"/>
        <rFont val="Courier New"/>
        <family val="1"/>
      </rPr>
      <t>,</t>
    </r>
  </si>
  <si>
    <r>
      <t>"Chuyển đổi số"</t>
    </r>
    <r>
      <rPr>
        <sz val="14"/>
        <color rgb="FFDCDCDC"/>
        <rFont val="Courier New"/>
        <family val="1"/>
      </rPr>
      <t>,</t>
    </r>
  </si>
  <si>
    <r>
      <t>"Ứng dụng công nghệ"</t>
    </r>
    <r>
      <rPr>
        <sz val="14"/>
        <color rgb="FFDCDCDC"/>
        <rFont val="Courier New"/>
        <family val="1"/>
      </rPr>
      <t>,</t>
    </r>
  </si>
  <si>
    <r>
      <t>"Công nghệ thông tin"</t>
    </r>
    <r>
      <rPr>
        <sz val="14"/>
        <color rgb="FFDCDCDC"/>
        <rFont val="Courier New"/>
        <family val="1"/>
      </rPr>
      <t>,</t>
    </r>
  </si>
  <si>
    <r>
      <t>"CNTT"</t>
    </r>
    <r>
      <rPr>
        <sz val="14"/>
        <color rgb="FFDCDCDC"/>
        <rFont val="Courier New"/>
        <family val="1"/>
      </rPr>
      <t>,</t>
    </r>
  </si>
  <si>
    <r>
      <t>"Nghiên cứu ứng dụng công nghệ 4.0"</t>
    </r>
    <r>
      <rPr>
        <sz val="14"/>
        <color rgb="FFDCDCDC"/>
        <rFont val="Courier New"/>
        <family val="1"/>
      </rPr>
      <t>,</t>
    </r>
  </si>
  <si>
    <r>
      <t>"eKYC"</t>
    </r>
    <r>
      <rPr>
        <sz val="14"/>
        <color rgb="FFDCDCDC"/>
        <rFont val="Courier New"/>
        <family val="1"/>
      </rPr>
      <t>,</t>
    </r>
  </si>
  <si>
    <r>
      <t>"Ngân hàng điện tử"</t>
    </r>
    <r>
      <rPr>
        <sz val="14"/>
        <color rgb="FFDCDCDC"/>
        <rFont val="Courier New"/>
        <family val="1"/>
      </rPr>
      <t>,</t>
    </r>
  </si>
  <si>
    <r>
      <t>"Ngân hàng thông minh"</t>
    </r>
    <r>
      <rPr>
        <sz val="14"/>
        <color rgb="FFDCDCDC"/>
        <rFont val="Courier New"/>
        <family val="1"/>
      </rPr>
      <t>,</t>
    </r>
  </si>
  <si>
    <r>
      <t>"Ứng dụng (app)"</t>
    </r>
    <r>
      <rPr>
        <sz val="14"/>
        <color rgb="FFDCDCDC"/>
        <rFont val="Courier New"/>
        <family val="1"/>
      </rPr>
      <t>,</t>
    </r>
  </si>
  <si>
    <r>
      <t>"Ứng dụng ngân hàng di động"</t>
    </r>
    <r>
      <rPr>
        <sz val="14"/>
        <color rgb="FFDCDCDC"/>
        <rFont val="Courier New"/>
        <family val="1"/>
      </rPr>
      <t>,</t>
    </r>
  </si>
  <si>
    <r>
      <t>"Trí tuệ nhân tạo"</t>
    </r>
    <r>
      <rPr>
        <sz val="14"/>
        <color rgb="FFDCDCDC"/>
        <rFont val="Courier New"/>
        <family val="1"/>
      </rPr>
      <t>,</t>
    </r>
  </si>
  <si>
    <r>
      <t>"Mô hình lượng hoá rủi ro"</t>
    </r>
    <r>
      <rPr>
        <sz val="14"/>
        <color rgb="FFDCDCDC"/>
        <rFont val="Courier New"/>
        <family val="1"/>
      </rPr>
      <t>,</t>
    </r>
  </si>
  <si>
    <t>"Mô hình lượng hoá xác suất vỡ nợ"</t>
  </si>
  <si>
    <t>VCB DigiBiz</t>
  </si>
  <si>
    <t>Chuyển đổi số</t>
  </si>
  <si>
    <t>Công nghệ ngân hàng</t>
  </si>
  <si>
    <t>Tài khoản trực tuyến</t>
  </si>
  <si>
    <t>VCB</t>
  </si>
  <si>
    <t>Technology input dimension</t>
  </si>
  <si>
    <t>Artificial intelligencetechnology</t>
  </si>
  <si>
    <t>Artificial intelligence</t>
  </si>
  <si>
    <t>Face recognition</t>
  </si>
  <si>
    <t>Voice recognition</t>
  </si>
  <si>
    <t>Fingerprint recognition</t>
  </si>
  <si>
    <t>Innovation output dimension</t>
  </si>
  <si>
    <t>Payment and settlementinnovation</t>
  </si>
  <si>
    <t>Online Payment</t>
  </si>
  <si>
    <t>Mobile Payment</t>
  </si>
  <si>
    <t>QR code payment</t>
  </si>
  <si>
    <t>Digital wallet</t>
  </si>
  <si>
    <t>Blockchaintechnology</t>
  </si>
  <si>
    <t>Blockchain</t>
  </si>
  <si>
    <t>Alliance chain</t>
  </si>
  <si>
    <t>Distributed ledger</t>
  </si>
  <si>
    <t>Asymmetric encryption</t>
  </si>
  <si>
    <t>Cloud computingtechnology</t>
  </si>
  <si>
    <t>Cloud computing</t>
  </si>
  <si>
    <t>Cloud service</t>
  </si>
  <si>
    <t>Cloud platform</t>
  </si>
  <si>
    <t>Cloud architecture</t>
  </si>
  <si>
    <t>Big datatechnology</t>
  </si>
  <si>
    <t>Big data</t>
  </si>
  <si>
    <t>Data flow</t>
  </si>
  <si>
    <t>Data mining</t>
  </si>
  <si>
    <t>Data visualization</t>
  </si>
  <si>
    <t>Resource allocationinnovation</t>
  </si>
  <si>
    <t>Online loan</t>
  </si>
  <si>
    <t>Online finance</t>
  </si>
  <si>
    <t>Lending platform</t>
  </si>
  <si>
    <t>Inclusive credit</t>
  </si>
  <si>
    <t>Risk managementinnovation</t>
  </si>
  <si>
    <t>Customer portrait</t>
  </si>
  <si>
    <t>Predictive model</t>
  </si>
  <si>
    <t>Credit evaluation</t>
  </si>
  <si>
    <t>Anti-fraud</t>
  </si>
  <si>
    <t>Channel constructioninnovation</t>
  </si>
  <si>
    <t>Online banking</t>
  </si>
  <si>
    <t>Mobile banking</t>
  </si>
  <si>
    <t>Internet banking</t>
  </si>
  <si>
    <t>Bank app</t>
  </si>
  <si>
    <t>trí tuệ nhân tạo</t>
  </si>
  <si>
    <t>Giao dịch VietQR</t>
  </si>
  <si>
    <t>VCb DigiBiz</t>
  </si>
  <si>
    <t>Nền tảng số</t>
  </si>
  <si>
    <t>Ngân hàng trực tuyến</t>
  </si>
  <si>
    <t>Hạ tầng công nghệ</t>
  </si>
  <si>
    <t>Ứng dụng công nghệ</t>
  </si>
  <si>
    <t>Công nghệ thông tin</t>
  </si>
  <si>
    <t>Công nghệ 4.0</t>
  </si>
  <si>
    <t>Ngân hàng điện tử</t>
  </si>
  <si>
    <t>Ngân hàng thông minh</t>
  </si>
  <si>
    <t xml:space="preserve">Mô hình lượng hoá rủi ro </t>
  </si>
  <si>
    <t>Mô hình lượng hoá xác xuất vỡ nợ</t>
  </si>
  <si>
    <t>Không gian giao dịch công nghệ số</t>
  </si>
  <si>
    <t>VCB - iB@nking</t>
  </si>
  <si>
    <t>VCB-CashUp</t>
  </si>
  <si>
    <t>Year</t>
  </si>
  <si>
    <t>Bank Name</t>
  </si>
  <si>
    <t>Dữ liệu (Data)</t>
  </si>
  <si>
    <t>Công nghệ tài chính</t>
  </si>
  <si>
    <t>Công nghệ</t>
  </si>
  <si>
    <t>điện toán đám mây</t>
  </si>
  <si>
    <t>Công nghệ Fintech</t>
  </si>
  <si>
    <t>công nghệ chuỗi khối (blockchain)</t>
  </si>
  <si>
    <t>Hợp đồng thông minh</t>
  </si>
  <si>
    <t>nền tảng trải nghiệm đám mây</t>
  </si>
  <si>
    <t>Adobe Experience Cloud</t>
  </si>
  <si>
    <t xml:space="preserve">dịch vụ tài chính Salesforce trên đám mây </t>
  </si>
  <si>
    <t>(Salesforce Financial Services 
Cloud)</t>
  </si>
  <si>
    <t>dịch vụ đám mây</t>
  </si>
  <si>
    <t>Khoa học dữ liệu</t>
  </si>
  <si>
    <t>Mô hình dữ liệu</t>
  </si>
  <si>
    <t>Dữ liệu lớn</t>
  </si>
  <si>
    <t>TCB</t>
  </si>
  <si>
    <t>SHB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</si>
</sst>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4"/>
      <color rgb="FFD5D5D5"/>
      <name val="Courier New"/>
      <family val="1"/>
    </font>
    <font>
      <sz val="14"/>
      <color rgb="FFCE9178"/>
      <name val="Courier New"/>
      <family val="1"/>
    </font>
    <font>
      <sz val="14"/>
      <color rgb="FFDCDCDC"/>
      <name val="Courier New"/>
      <family val="1"/>
    </font>
    <font>
      <sz val="9.5"/>
      <color rgb="FF000000"/>
      <name val="Kuro-Light"/>
    </font>
    <font>
      <sz val="12"/>
      <color rgb="FF000000"/>
      <name val="Calibri"/>
      <family val="2"/>
      <scheme val="minor"/>
    </font>
    <font>
      <strike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wrapText="1"/>
    </xf>
    <xf numFmtId="0" fontId="2" fillId="0" borderId="0" xfId="0" applyFont="1"/>
    <xf numFmtId="0" fontId="2" fillId="0" borderId="0" xfId="0" applyFont="1" applyAlignment="1">
      <alignment vertical="center" wrapText="1"/>
    </xf>
    <xf numFmtId="0" fontId="2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3" fillId="0" borderId="0" xfId="0" applyFont="1"/>
    <xf numFmtId="0" fontId="4" fillId="0" borderId="0" xfId="0" applyFont="1"/>
    <xf numFmtId="0" fontId="1" fillId="0" borderId="0" xfId="0" applyFont="1"/>
    <xf numFmtId="0" fontId="6" fillId="0" borderId="0" xfId="0" applyFont="1"/>
    <xf numFmtId="0" fontId="0" fillId="0" borderId="1" xfId="0" applyBorder="1"/>
    <xf numFmtId="0" fontId="0" fillId="0" borderId="1" xfId="0" applyBorder="1" applyAlignment="1">
      <alignment wrapText="1"/>
    </xf>
    <xf numFmtId="0" fontId="7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5D55C-731F-F84F-9DCC-C70345FEBE6D}">
  <dimension ref="A1:D13"/>
  <sheetViews>
    <sheetView workbookViewId="0">
      <selection activeCell="C6" sqref="C6:C13"/>
    </sheetView>
  </sheetViews>
  <sheetFormatPr baseColWidth="10" defaultRowHeight="16"/>
  <cols>
    <col min="1" max="1" width="22.1640625" bestFit="1" customWidth="1"/>
    <col min="2" max="2" width="25.33203125" bestFit="1" customWidth="1"/>
    <col min="3" max="3" width="9" bestFit="1" customWidth="1"/>
  </cols>
  <sheetData>
    <row r="1" spans="1:4">
      <c r="A1" t="s">
        <v>0</v>
      </c>
      <c r="B1" t="s">
        <v>1</v>
      </c>
      <c r="C1" t="s">
        <v>2</v>
      </c>
      <c r="D1" t="s">
        <v>26</v>
      </c>
    </row>
    <row r="2" spans="1:4">
      <c r="A2" t="s">
        <v>3</v>
      </c>
      <c r="B2" t="s">
        <v>4</v>
      </c>
      <c r="C2" t="s">
        <v>16</v>
      </c>
      <c r="D2" t="s">
        <v>27</v>
      </c>
    </row>
    <row r="3" spans="1:4">
      <c r="B3" t="s">
        <v>5</v>
      </c>
      <c r="C3" t="s">
        <v>17</v>
      </c>
      <c r="D3" t="s">
        <v>28</v>
      </c>
    </row>
    <row r="4" spans="1:4">
      <c r="A4" t="s">
        <v>6</v>
      </c>
    </row>
    <row r="6" spans="1:4">
      <c r="A6" t="s">
        <v>7</v>
      </c>
      <c r="B6" t="s">
        <v>8</v>
      </c>
      <c r="C6" t="s">
        <v>18</v>
      </c>
      <c r="D6" t="s">
        <v>29</v>
      </c>
    </row>
    <row r="7" spans="1:4">
      <c r="B7" t="s">
        <v>9</v>
      </c>
      <c r="C7" t="s">
        <v>19</v>
      </c>
      <c r="D7" t="s">
        <v>30</v>
      </c>
    </row>
    <row r="8" spans="1:4">
      <c r="B8" t="s">
        <v>10</v>
      </c>
      <c r="C8" t="s">
        <v>20</v>
      </c>
      <c r="D8" t="s">
        <v>31</v>
      </c>
    </row>
    <row r="9" spans="1:4">
      <c r="B9" t="s">
        <v>11</v>
      </c>
      <c r="C9" t="s">
        <v>21</v>
      </c>
      <c r="D9" t="s">
        <v>32</v>
      </c>
    </row>
    <row r="10" spans="1:4">
      <c r="B10" t="s">
        <v>12</v>
      </c>
      <c r="C10" t="s">
        <v>22</v>
      </c>
      <c r="D10" t="s">
        <v>33</v>
      </c>
    </row>
    <row r="11" spans="1:4">
      <c r="B11" t="s">
        <v>13</v>
      </c>
      <c r="C11" t="s">
        <v>23</v>
      </c>
      <c r="D11" t="s">
        <v>34</v>
      </c>
    </row>
    <row r="12" spans="1:4">
      <c r="B12" t="s">
        <v>14</v>
      </c>
      <c r="C12" t="s">
        <v>24</v>
      </c>
      <c r="D12" t="s">
        <v>35</v>
      </c>
    </row>
    <row r="13" spans="1:4">
      <c r="B13" t="s">
        <v>15</v>
      </c>
      <c r="C13" t="s">
        <v>25</v>
      </c>
      <c r="D13" t="s">
        <v>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9225B-AE65-BE46-89B9-E9ACFC4D81CB}">
  <dimension ref="B1:M66"/>
  <sheetViews>
    <sheetView zoomScale="73" zoomScaleNormal="73" workbookViewId="0">
      <selection activeCell="C26" sqref="C26"/>
    </sheetView>
  </sheetViews>
  <sheetFormatPr baseColWidth="10" defaultRowHeight="16"/>
  <cols>
    <col min="2" max="7" width="10.83203125" style="2"/>
    <col min="9" max="9" width="10.83203125" style="2"/>
  </cols>
  <sheetData>
    <row r="1" spans="2:13" ht="51">
      <c r="B1" s="6" t="s">
        <v>37</v>
      </c>
    </row>
    <row r="2" spans="2:13" ht="51">
      <c r="B2" s="1" t="s">
        <v>38</v>
      </c>
      <c r="C2" s="1" t="s">
        <v>39</v>
      </c>
      <c r="D2" s="1" t="s">
        <v>40</v>
      </c>
      <c r="E2" s="1" t="s">
        <v>41</v>
      </c>
      <c r="F2" s="1" t="s">
        <v>42</v>
      </c>
      <c r="G2" s="1" t="s">
        <v>43</v>
      </c>
      <c r="H2" s="1" t="s">
        <v>44</v>
      </c>
      <c r="I2" s="1" t="s">
        <v>45</v>
      </c>
      <c r="J2" s="1" t="s">
        <v>46</v>
      </c>
    </row>
    <row r="3" spans="2:13" s="3" customFormat="1" ht="34">
      <c r="B3" s="5" t="s">
        <v>136</v>
      </c>
      <c r="C3" s="5" t="s">
        <v>134</v>
      </c>
      <c r="D3" s="4" t="s">
        <v>48</v>
      </c>
      <c r="E3" s="4" t="s">
        <v>50</v>
      </c>
      <c r="F3" s="5"/>
      <c r="G3" s="5" t="s">
        <v>50</v>
      </c>
      <c r="H3" s="3" t="s">
        <v>60</v>
      </c>
      <c r="I3" s="5" t="s">
        <v>61</v>
      </c>
    </row>
    <row r="4" spans="2:13" ht="51">
      <c r="D4" s="2" t="s">
        <v>49</v>
      </c>
      <c r="E4" s="2" t="s">
        <v>51</v>
      </c>
      <c r="F4" s="2" t="s">
        <v>54</v>
      </c>
      <c r="G4" s="2" t="s">
        <v>58</v>
      </c>
      <c r="H4" s="2" t="s">
        <v>47</v>
      </c>
      <c r="I4" s="2" t="s">
        <v>52</v>
      </c>
    </row>
    <row r="5" spans="2:13" ht="34">
      <c r="D5" s="2" t="s">
        <v>130</v>
      </c>
      <c r="E5" s="2" t="s">
        <v>52</v>
      </c>
      <c r="F5" s="2" t="s">
        <v>55</v>
      </c>
      <c r="G5" s="2" t="s">
        <v>181</v>
      </c>
    </row>
    <row r="6" spans="2:13" ht="51">
      <c r="D6" s="2" t="s">
        <v>131</v>
      </c>
      <c r="E6" s="2" t="s">
        <v>53</v>
      </c>
      <c r="F6" s="2" t="s">
        <v>57</v>
      </c>
    </row>
    <row r="7" spans="2:13" ht="34">
      <c r="E7" s="2" t="s">
        <v>142</v>
      </c>
    </row>
    <row r="8" spans="2:13" ht="34">
      <c r="E8" s="2" t="s">
        <v>56</v>
      </c>
    </row>
    <row r="9" spans="2:13" ht="51">
      <c r="B9" s="6" t="s">
        <v>63</v>
      </c>
      <c r="C9" s="2" t="s">
        <v>64</v>
      </c>
      <c r="D9" s="2" t="s">
        <v>65</v>
      </c>
      <c r="E9" s="2" t="s">
        <v>66</v>
      </c>
      <c r="F9" s="2" t="s">
        <v>67</v>
      </c>
      <c r="G9" s="2" t="s">
        <v>68</v>
      </c>
      <c r="H9" s="2" t="s">
        <v>83</v>
      </c>
      <c r="I9" s="2" t="s">
        <v>69</v>
      </c>
      <c r="J9" s="2" t="s">
        <v>70</v>
      </c>
      <c r="K9" s="2" t="s">
        <v>71</v>
      </c>
      <c r="L9" s="2" t="s">
        <v>72</v>
      </c>
      <c r="M9" s="2" t="s">
        <v>73</v>
      </c>
    </row>
    <row r="10" spans="2:13" s="3" customFormat="1" ht="34">
      <c r="B10" s="5" t="s">
        <v>74</v>
      </c>
      <c r="C10" s="5" t="s">
        <v>75</v>
      </c>
      <c r="D10" s="5" t="s">
        <v>76</v>
      </c>
      <c r="E10" s="5" t="s">
        <v>80</v>
      </c>
      <c r="F10" s="5" t="s">
        <v>81</v>
      </c>
      <c r="G10" s="5" t="s">
        <v>82</v>
      </c>
      <c r="H10" s="3" t="s">
        <v>84</v>
      </c>
      <c r="I10" s="5" t="s">
        <v>75</v>
      </c>
      <c r="K10" s="3" t="s">
        <v>85</v>
      </c>
      <c r="L10" s="3" t="s">
        <v>86</v>
      </c>
    </row>
    <row r="11" spans="2:13" ht="34">
      <c r="D11" s="2" t="s">
        <v>77</v>
      </c>
      <c r="G11" s="2" t="s">
        <v>135</v>
      </c>
      <c r="K11" t="s">
        <v>87</v>
      </c>
    </row>
    <row r="12" spans="2:13" ht="34">
      <c r="D12" s="2" t="s">
        <v>78</v>
      </c>
      <c r="K12" s="2" t="s">
        <v>62</v>
      </c>
    </row>
    <row r="13" spans="2:13" ht="51">
      <c r="B13" s="6" t="s">
        <v>88</v>
      </c>
    </row>
    <row r="14" spans="2:13" ht="68">
      <c r="B14" s="2" t="s">
        <v>89</v>
      </c>
      <c r="C14" s="2" t="s">
        <v>90</v>
      </c>
      <c r="D14" s="2" t="s">
        <v>91</v>
      </c>
      <c r="E14" s="2" t="s">
        <v>92</v>
      </c>
      <c r="F14" s="2" t="s">
        <v>93</v>
      </c>
      <c r="G14" s="2" t="s">
        <v>94</v>
      </c>
      <c r="H14" s="2" t="s">
        <v>95</v>
      </c>
      <c r="I14" s="2" t="s">
        <v>96</v>
      </c>
    </row>
    <row r="15" spans="2:13" s="3" customFormat="1" ht="17">
      <c r="B15" s="5" t="s">
        <v>97</v>
      </c>
      <c r="C15" s="5" t="s">
        <v>98</v>
      </c>
      <c r="D15" s="5" t="s">
        <v>99</v>
      </c>
      <c r="E15" s="5" t="s">
        <v>137</v>
      </c>
      <c r="F15" s="5"/>
      <c r="G15" s="5"/>
      <c r="I15" s="5"/>
    </row>
    <row r="16" spans="2:13" ht="51">
      <c r="D16" s="2" t="s">
        <v>100</v>
      </c>
      <c r="E16" s="2" t="s">
        <v>138</v>
      </c>
    </row>
    <row r="17" spans="2:12" ht="34">
      <c r="D17" s="2" t="s">
        <v>101</v>
      </c>
      <c r="E17" s="2" t="s">
        <v>139</v>
      </c>
    </row>
    <row r="18" spans="2:12" ht="34">
      <c r="B18" s="6" t="s">
        <v>103</v>
      </c>
      <c r="H18" s="2"/>
      <c r="J18" s="2"/>
      <c r="K18" s="2"/>
      <c r="L18" s="2"/>
    </row>
    <row r="19" spans="2:12" ht="68">
      <c r="B19" s="2" t="s">
        <v>102</v>
      </c>
      <c r="C19" s="2" t="s">
        <v>104</v>
      </c>
      <c r="D19" s="2" t="s">
        <v>105</v>
      </c>
      <c r="E19" s="2" t="s">
        <v>106</v>
      </c>
      <c r="F19" s="2" t="s">
        <v>107</v>
      </c>
      <c r="G19" s="2" t="s">
        <v>108</v>
      </c>
      <c r="H19" s="2" t="s">
        <v>109</v>
      </c>
      <c r="I19" s="2" t="s">
        <v>110</v>
      </c>
      <c r="J19" s="2" t="s">
        <v>111</v>
      </c>
      <c r="K19" s="2" t="s">
        <v>112</v>
      </c>
      <c r="L19" s="2" t="s">
        <v>113</v>
      </c>
    </row>
    <row r="20" spans="2:12" s="3" customFormat="1" ht="34">
      <c r="B20" s="5" t="s">
        <v>79</v>
      </c>
      <c r="C20" s="5" t="s">
        <v>114</v>
      </c>
      <c r="D20" s="5" t="s">
        <v>128</v>
      </c>
      <c r="E20" s="5" t="s">
        <v>137</v>
      </c>
      <c r="F20" s="5"/>
      <c r="G20" s="5"/>
      <c r="H20" s="5" t="s">
        <v>132</v>
      </c>
      <c r="I20" s="5"/>
      <c r="J20" s="5"/>
      <c r="K20" s="5" t="s">
        <v>129</v>
      </c>
      <c r="L20" s="5" t="s">
        <v>59</v>
      </c>
    </row>
    <row r="21" spans="2:12" ht="68">
      <c r="B21" s="2" t="s">
        <v>79</v>
      </c>
      <c r="C21" s="2" t="s">
        <v>114</v>
      </c>
      <c r="D21" s="2" t="s">
        <v>128</v>
      </c>
      <c r="E21" s="2" t="s">
        <v>140</v>
      </c>
      <c r="F21" s="2" t="s">
        <v>144</v>
      </c>
      <c r="G21" s="2" t="s">
        <v>148</v>
      </c>
      <c r="H21" s="2" t="s">
        <v>132</v>
      </c>
      <c r="I21" s="2" t="s">
        <v>145</v>
      </c>
      <c r="J21" s="2" t="s">
        <v>146</v>
      </c>
      <c r="K21" s="2" t="s">
        <v>129</v>
      </c>
      <c r="L21" s="2" t="s">
        <v>59</v>
      </c>
    </row>
    <row r="22" spans="2:12" ht="51">
      <c r="B22" s="2" t="s">
        <v>147</v>
      </c>
      <c r="H22" s="2"/>
      <c r="J22" s="2"/>
      <c r="K22" s="2" t="s">
        <v>141</v>
      </c>
      <c r="L22" s="2"/>
    </row>
    <row r="23" spans="2:12" ht="34">
      <c r="B23" s="6" t="s">
        <v>115</v>
      </c>
      <c r="H23" s="2"/>
      <c r="J23" s="2"/>
      <c r="L23" s="2"/>
    </row>
    <row r="24" spans="2:12" ht="51">
      <c r="B24" s="2" t="s">
        <v>115</v>
      </c>
      <c r="C24" s="2" t="s">
        <v>116</v>
      </c>
      <c r="D24" s="2" t="s">
        <v>117</v>
      </c>
      <c r="E24" s="2" t="s">
        <v>118</v>
      </c>
      <c r="F24" s="2" t="s">
        <v>119</v>
      </c>
      <c r="G24" s="2" t="s">
        <v>120</v>
      </c>
      <c r="H24" s="2" t="s">
        <v>125</v>
      </c>
      <c r="I24" s="2" t="s">
        <v>121</v>
      </c>
      <c r="J24" s="2" t="s">
        <v>122</v>
      </c>
      <c r="K24" s="2" t="s">
        <v>124</v>
      </c>
      <c r="L24" s="2" t="s">
        <v>123</v>
      </c>
    </row>
    <row r="25" spans="2:12" ht="17">
      <c r="B25" s="5" t="s">
        <v>126</v>
      </c>
      <c r="C25" s="2" t="s">
        <v>127</v>
      </c>
      <c r="H25" s="2"/>
      <c r="J25" s="2"/>
      <c r="K25" s="2"/>
      <c r="L25" s="2"/>
    </row>
    <row r="26" spans="2:12" ht="68">
      <c r="B26" s="2" t="s">
        <v>133</v>
      </c>
      <c r="C26" s="2" t="s">
        <v>143</v>
      </c>
      <c r="H26" s="2"/>
      <c r="J26" s="2"/>
      <c r="K26" s="2"/>
      <c r="L26" s="2"/>
    </row>
    <row r="35" spans="2:2" ht="19">
      <c r="B35" s="8" t="s">
        <v>149</v>
      </c>
    </row>
    <row r="36" spans="2:2" ht="19">
      <c r="B36" s="8" t="s">
        <v>150</v>
      </c>
    </row>
    <row r="37" spans="2:2" ht="19">
      <c r="B37" s="8" t="s">
        <v>151</v>
      </c>
    </row>
    <row r="38" spans="2:2" ht="19">
      <c r="B38" s="8" t="s">
        <v>152</v>
      </c>
    </row>
    <row r="39" spans="2:2" ht="19">
      <c r="B39" s="8" t="s">
        <v>153</v>
      </c>
    </row>
    <row r="40" spans="2:2" ht="19">
      <c r="B40" s="8" t="s">
        <v>154</v>
      </c>
    </row>
    <row r="41" spans="2:2" ht="19">
      <c r="B41" s="8" t="s">
        <v>155</v>
      </c>
    </row>
    <row r="42" spans="2:2" ht="19">
      <c r="B42" s="8" t="s">
        <v>156</v>
      </c>
    </row>
    <row r="43" spans="2:2" ht="19">
      <c r="B43" s="8" t="s">
        <v>157</v>
      </c>
    </row>
    <row r="44" spans="2:2" ht="19">
      <c r="B44" s="8" t="s">
        <v>158</v>
      </c>
    </row>
    <row r="45" spans="2:2" ht="19">
      <c r="B45" s="8" t="s">
        <v>159</v>
      </c>
    </row>
    <row r="46" spans="2:2" ht="19">
      <c r="B46" s="8" t="s">
        <v>160</v>
      </c>
    </row>
    <row r="47" spans="2:2" ht="19">
      <c r="B47" s="8" t="s">
        <v>161</v>
      </c>
    </row>
    <row r="48" spans="2:2" ht="19">
      <c r="B48" s="8" t="s">
        <v>162</v>
      </c>
    </row>
    <row r="49" spans="2:2" ht="19">
      <c r="B49" s="8" t="s">
        <v>163</v>
      </c>
    </row>
    <row r="50" spans="2:2" ht="19">
      <c r="B50" s="8" t="s">
        <v>164</v>
      </c>
    </row>
    <row r="51" spans="2:2" ht="19">
      <c r="B51" s="8" t="s">
        <v>165</v>
      </c>
    </row>
    <row r="52" spans="2:2" ht="19">
      <c r="B52" s="8" t="s">
        <v>166</v>
      </c>
    </row>
    <row r="53" spans="2:2" ht="19">
      <c r="B53" s="8" t="s">
        <v>167</v>
      </c>
    </row>
    <row r="54" spans="2:2" ht="19">
      <c r="B54" s="8" t="s">
        <v>168</v>
      </c>
    </row>
    <row r="55" spans="2:2" ht="19">
      <c r="B55" s="8" t="s">
        <v>169</v>
      </c>
    </row>
    <row r="56" spans="2:2" ht="19">
      <c r="B56" s="8" t="s">
        <v>170</v>
      </c>
    </row>
    <row r="57" spans="2:2" ht="19">
      <c r="B57" s="8" t="s">
        <v>171</v>
      </c>
    </row>
    <row r="58" spans="2:2" ht="19">
      <c r="B58" s="8" t="s">
        <v>172</v>
      </c>
    </row>
    <row r="59" spans="2:2" ht="19">
      <c r="B59" s="8" t="s">
        <v>173</v>
      </c>
    </row>
    <row r="60" spans="2:2" ht="19">
      <c r="B60" s="8" t="s">
        <v>174</v>
      </c>
    </row>
    <row r="61" spans="2:2" ht="19">
      <c r="B61" s="8" t="s">
        <v>175</v>
      </c>
    </row>
    <row r="62" spans="2:2" ht="19">
      <c r="B62" s="8" t="s">
        <v>176</v>
      </c>
    </row>
    <row r="63" spans="2:2" ht="19">
      <c r="B63" s="8" t="s">
        <v>177</v>
      </c>
    </row>
    <row r="64" spans="2:2" ht="19">
      <c r="B64" s="8" t="s">
        <v>178</v>
      </c>
    </row>
    <row r="65" spans="2:2" ht="19">
      <c r="B65" s="8" t="s">
        <v>179</v>
      </c>
    </row>
    <row r="66" spans="2:2" ht="19">
      <c r="B66" s="8" t="s">
        <v>180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A78A9-6606-9748-B221-ACBD3A5DC23B}">
  <dimension ref="A1:D34"/>
  <sheetViews>
    <sheetView tabSelected="1" topLeftCell="A11" workbookViewId="0">
      <selection activeCell="D35" sqref="D35"/>
    </sheetView>
  </sheetViews>
  <sheetFormatPr baseColWidth="10" defaultRowHeight="16"/>
  <sheetData>
    <row r="1" spans="1:4" ht="17">
      <c r="A1" s="11" t="s">
        <v>244</v>
      </c>
      <c r="B1" s="11" t="s">
        <v>245</v>
      </c>
      <c r="C1" s="12" t="s">
        <v>76</v>
      </c>
      <c r="D1" s="12" t="s">
        <v>248</v>
      </c>
    </row>
    <row r="2" spans="1:4">
      <c r="A2">
        <v>2012</v>
      </c>
      <c r="B2" t="s">
        <v>185</v>
      </c>
      <c r="C2">
        <v>2</v>
      </c>
      <c r="D2">
        <v>8</v>
      </c>
    </row>
    <row r="3" spans="1:4">
      <c r="A3">
        <v>2013</v>
      </c>
      <c r="B3" t="s">
        <v>185</v>
      </c>
      <c r="C3">
        <v>2</v>
      </c>
      <c r="D3">
        <v>4</v>
      </c>
    </row>
    <row r="4" spans="1:4">
      <c r="A4">
        <v>2014</v>
      </c>
      <c r="B4" t="s">
        <v>185</v>
      </c>
      <c r="C4">
        <v>2</v>
      </c>
      <c r="D4">
        <v>4</v>
      </c>
    </row>
    <row r="5" spans="1:4">
      <c r="A5">
        <v>2015</v>
      </c>
      <c r="B5" t="s">
        <v>185</v>
      </c>
      <c r="C5">
        <v>1</v>
      </c>
      <c r="D5">
        <v>6</v>
      </c>
    </row>
    <row r="6" spans="1:4">
      <c r="A6">
        <v>2016</v>
      </c>
      <c r="B6" t="s">
        <v>185</v>
      </c>
      <c r="C6">
        <v>2</v>
      </c>
      <c r="D6">
        <v>21</v>
      </c>
    </row>
    <row r="7" spans="1:4">
      <c r="A7">
        <v>2017</v>
      </c>
      <c r="B7" t="s">
        <v>185</v>
      </c>
      <c r="C7">
        <v>2</v>
      </c>
      <c r="D7">
        <v>8</v>
      </c>
    </row>
    <row r="8" spans="1:4">
      <c r="A8">
        <v>2018</v>
      </c>
      <c r="B8" t="s">
        <v>185</v>
      </c>
      <c r="C8">
        <v>2</v>
      </c>
      <c r="D8">
        <v>26</v>
      </c>
    </row>
    <row r="9" spans="1:4">
      <c r="A9">
        <v>2019</v>
      </c>
      <c r="B9" t="s">
        <v>185</v>
      </c>
      <c r="C9">
        <v>2</v>
      </c>
      <c r="D9">
        <v>21</v>
      </c>
    </row>
    <row r="10" spans="1:4">
      <c r="A10">
        <v>2020</v>
      </c>
      <c r="B10" t="s">
        <v>185</v>
      </c>
      <c r="C10">
        <v>5</v>
      </c>
      <c r="D10">
        <v>24</v>
      </c>
    </row>
    <row r="11" spans="1:4">
      <c r="A11">
        <v>2021</v>
      </c>
      <c r="B11" t="s">
        <v>185</v>
      </c>
      <c r="C11">
        <v>2</v>
      </c>
      <c r="D11">
        <v>34</v>
      </c>
    </row>
    <row r="12" spans="1:4">
      <c r="A12">
        <v>2022</v>
      </c>
      <c r="B12" t="s">
        <v>185</v>
      </c>
      <c r="C12">
        <v>4</v>
      </c>
      <c r="D12">
        <v>52</v>
      </c>
    </row>
    <row r="13" spans="1:4">
      <c r="A13">
        <v>2012</v>
      </c>
      <c r="B13" t="s">
        <v>261</v>
      </c>
      <c r="C13">
        <v>5</v>
      </c>
      <c r="D13">
        <f>3+4+1+1+5</f>
        <v>14</v>
      </c>
    </row>
    <row r="14" spans="1:4">
      <c r="A14">
        <v>2013</v>
      </c>
      <c r="B14" t="s">
        <v>261</v>
      </c>
      <c r="C14">
        <v>8</v>
      </c>
      <c r="D14">
        <f>4+1+1+4</f>
        <v>10</v>
      </c>
    </row>
    <row r="15" spans="1:4">
      <c r="A15">
        <v>2014</v>
      </c>
      <c r="B15" t="s">
        <v>261</v>
      </c>
      <c r="C15">
        <f>14+3</f>
        <v>17</v>
      </c>
      <c r="D15">
        <f>10+2+1+3+2</f>
        <v>18</v>
      </c>
    </row>
    <row r="16" spans="1:4">
      <c r="A16">
        <v>2015</v>
      </c>
      <c r="B16" t="s">
        <v>261</v>
      </c>
      <c r="C16">
        <v>0</v>
      </c>
      <c r="D16">
        <v>5</v>
      </c>
    </row>
    <row r="17" spans="1:4">
      <c r="A17">
        <v>2016</v>
      </c>
      <c r="B17" t="s">
        <v>261</v>
      </c>
      <c r="C17">
        <v>0</v>
      </c>
      <c r="D17">
        <v>6</v>
      </c>
    </row>
    <row r="18" spans="1:4">
      <c r="A18">
        <v>2017</v>
      </c>
      <c r="B18" t="s">
        <v>261</v>
      </c>
      <c r="C18">
        <v>1</v>
      </c>
      <c r="D18">
        <v>6</v>
      </c>
    </row>
    <row r="19" spans="1:4">
      <c r="A19">
        <v>2018</v>
      </c>
      <c r="B19" t="s">
        <v>261</v>
      </c>
      <c r="C19">
        <f>1+2</f>
        <v>3</v>
      </c>
      <c r="D19">
        <v>8</v>
      </c>
    </row>
    <row r="20" spans="1:4">
      <c r="A20">
        <v>2019</v>
      </c>
      <c r="B20" t="s">
        <v>261</v>
      </c>
      <c r="C20">
        <v>8</v>
      </c>
      <c r="D20">
        <f>3+2+1</f>
        <v>6</v>
      </c>
    </row>
    <row r="21" spans="1:4">
      <c r="A21">
        <v>2020</v>
      </c>
      <c r="B21" t="s">
        <v>261</v>
      </c>
      <c r="C21">
        <f>8+10</f>
        <v>18</v>
      </c>
      <c r="D21">
        <f>5+1+2+2+6+1</f>
        <v>17</v>
      </c>
    </row>
    <row r="22" spans="1:4">
      <c r="A22">
        <v>2021</v>
      </c>
      <c r="B22" t="s">
        <v>261</v>
      </c>
      <c r="C22">
        <v>8</v>
      </c>
      <c r="D22">
        <v>64</v>
      </c>
    </row>
    <row r="23" spans="1:4">
      <c r="A23">
        <v>2022</v>
      </c>
      <c r="B23" t="s">
        <v>261</v>
      </c>
      <c r="C23">
        <v>25</v>
      </c>
      <c r="D23">
        <v>79</v>
      </c>
    </row>
    <row r="24" spans="1:4">
      <c r="A24">
        <v>2012</v>
      </c>
      <c r="B24" t="s">
        <v>262</v>
      </c>
      <c r="C24">
        <v>1</v>
      </c>
      <c r="D24">
        <v>14</v>
      </c>
    </row>
    <row r="25" spans="1:4">
      <c r="A25">
        <v>2013</v>
      </c>
      <c r="B25" t="s">
        <v>262</v>
      </c>
      <c r="C25">
        <v>5</v>
      </c>
      <c r="D25">
        <v>21</v>
      </c>
    </row>
    <row r="26" spans="1:4">
      <c r="A26">
        <v>2014</v>
      </c>
      <c r="B26" t="s">
        <v>262</v>
      </c>
      <c r="C26">
        <v>6</v>
      </c>
      <c r="D26">
        <v>9</v>
      </c>
    </row>
    <row r="27" spans="1:4">
      <c r="A27">
        <v>2015</v>
      </c>
      <c r="B27" t="s">
        <v>262</v>
      </c>
      <c r="C27">
        <v>3</v>
      </c>
      <c r="D27">
        <v>17</v>
      </c>
    </row>
    <row r="28" spans="1:4">
      <c r="A28">
        <v>2016</v>
      </c>
      <c r="B28" t="s">
        <v>262</v>
      </c>
      <c r="C28">
        <v>2</v>
      </c>
      <c r="D28">
        <v>18</v>
      </c>
    </row>
    <row r="29" spans="1:4">
      <c r="A29">
        <v>2017</v>
      </c>
      <c r="B29" t="s">
        <v>262</v>
      </c>
      <c r="C29">
        <v>2</v>
      </c>
      <c r="D29">
        <v>15</v>
      </c>
    </row>
    <row r="30" spans="1:4">
      <c r="A30">
        <v>2018</v>
      </c>
      <c r="B30" t="s">
        <v>262</v>
      </c>
      <c r="C30">
        <v>4</v>
      </c>
      <c r="D30">
        <v>20</v>
      </c>
    </row>
    <row r="31" spans="1:4">
      <c r="A31">
        <v>2019</v>
      </c>
      <c r="B31" t="s">
        <v>262</v>
      </c>
      <c r="C31">
        <v>2</v>
      </c>
      <c r="D31">
        <v>15</v>
      </c>
    </row>
    <row r="32" spans="1:4">
      <c r="A32">
        <v>2020</v>
      </c>
      <c r="B32" t="s">
        <v>262</v>
      </c>
      <c r="C32">
        <v>6</v>
      </c>
      <c r="D32">
        <v>64</v>
      </c>
    </row>
    <row r="33" spans="1:4">
      <c r="A33">
        <v>2021</v>
      </c>
      <c r="B33" t="s">
        <v>262</v>
      </c>
      <c r="C33">
        <v>10</v>
      </c>
      <c r="D33">
        <f>30+1+17+8+37</f>
        <v>93</v>
      </c>
    </row>
    <row r="34" spans="1:4">
      <c r="A34">
        <v>2022</v>
      </c>
      <c r="B34" t="s">
        <v>262</v>
      </c>
      <c r="C34">
        <v>7</v>
      </c>
      <c r="D34">
        <v>53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CF373-37BA-DB47-9B6A-68A947695B20}">
  <dimension ref="A1:R35"/>
  <sheetViews>
    <sheetView zoomScale="66" zoomScaleNormal="66" workbookViewId="0">
      <selection activeCell="E12" sqref="E12"/>
    </sheetView>
  </sheetViews>
  <sheetFormatPr baseColWidth="10" defaultRowHeight="16"/>
  <sheetData>
    <row r="1" spans="1:18">
      <c r="A1" s="15"/>
      <c r="B1" s="15"/>
      <c r="C1" s="16" t="s">
        <v>193</v>
      </c>
      <c r="D1" s="16"/>
      <c r="E1" s="16"/>
      <c r="F1" s="16"/>
      <c r="G1" s="16" t="s">
        <v>213</v>
      </c>
      <c r="H1" s="16"/>
      <c r="I1" s="16"/>
      <c r="J1" s="16"/>
      <c r="K1" s="17" t="s">
        <v>218</v>
      </c>
      <c r="L1" s="17"/>
      <c r="M1" s="17"/>
      <c r="N1" s="17"/>
      <c r="O1" s="17" t="s">
        <v>223</v>
      </c>
      <c r="P1" s="17"/>
      <c r="Q1" s="17"/>
      <c r="R1" s="17"/>
    </row>
    <row r="2" spans="1:18" ht="34">
      <c r="A2" s="11" t="s">
        <v>244</v>
      </c>
      <c r="B2" s="11" t="s">
        <v>245</v>
      </c>
      <c r="C2" s="12" t="s">
        <v>194</v>
      </c>
      <c r="D2" s="12" t="s">
        <v>195</v>
      </c>
      <c r="E2" s="12" t="s">
        <v>196</v>
      </c>
      <c r="F2" s="12" t="s">
        <v>197</v>
      </c>
      <c r="G2" s="12" t="s">
        <v>214</v>
      </c>
      <c r="H2" s="12" t="s">
        <v>215</v>
      </c>
      <c r="I2" s="12" t="s">
        <v>216</v>
      </c>
      <c r="J2" s="12" t="s">
        <v>217</v>
      </c>
      <c r="K2" s="12" t="s">
        <v>219</v>
      </c>
      <c r="L2" s="12" t="s">
        <v>220</v>
      </c>
      <c r="M2" s="12" t="s">
        <v>221</v>
      </c>
      <c r="N2" s="12" t="s">
        <v>222</v>
      </c>
      <c r="O2" s="12" t="s">
        <v>224</v>
      </c>
      <c r="P2" s="12" t="s">
        <v>225</v>
      </c>
      <c r="Q2" s="12" t="s">
        <v>226</v>
      </c>
      <c r="R2" s="12" t="s">
        <v>227</v>
      </c>
    </row>
    <row r="3" spans="1:18">
      <c r="A3">
        <v>2012</v>
      </c>
      <c r="B3" t="s">
        <v>185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1</v>
      </c>
      <c r="P3">
        <v>1</v>
      </c>
      <c r="Q3">
        <v>0</v>
      </c>
      <c r="R3">
        <v>0</v>
      </c>
    </row>
    <row r="4" spans="1:18">
      <c r="A4">
        <v>2013</v>
      </c>
      <c r="B4" t="s">
        <v>185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3</v>
      </c>
      <c r="P4">
        <v>0</v>
      </c>
      <c r="Q4">
        <v>0</v>
      </c>
      <c r="R4">
        <v>0</v>
      </c>
    </row>
    <row r="5" spans="1:18">
      <c r="A5">
        <v>2014</v>
      </c>
      <c r="B5" t="s">
        <v>185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6</v>
      </c>
      <c r="P5">
        <v>4</v>
      </c>
      <c r="Q5">
        <v>3</v>
      </c>
      <c r="R5">
        <v>0</v>
      </c>
    </row>
    <row r="6" spans="1:18">
      <c r="A6">
        <v>2015</v>
      </c>
      <c r="B6" t="s">
        <v>185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10</v>
      </c>
      <c r="P6">
        <v>2</v>
      </c>
      <c r="Q6">
        <v>2</v>
      </c>
      <c r="R6">
        <v>0</v>
      </c>
    </row>
    <row r="7" spans="1:18">
      <c r="A7">
        <v>2016</v>
      </c>
      <c r="B7" t="s">
        <v>185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11</v>
      </c>
      <c r="P7">
        <v>1</v>
      </c>
      <c r="Q7">
        <v>1</v>
      </c>
      <c r="R7">
        <v>0</v>
      </c>
    </row>
    <row r="8" spans="1:18">
      <c r="A8">
        <v>2017</v>
      </c>
      <c r="B8" t="s">
        <v>185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15</v>
      </c>
      <c r="P8">
        <v>2</v>
      </c>
      <c r="Q8">
        <v>0</v>
      </c>
      <c r="R8">
        <v>0</v>
      </c>
    </row>
    <row r="9" spans="1:18">
      <c r="A9">
        <v>2018</v>
      </c>
      <c r="B9" t="s">
        <v>185</v>
      </c>
      <c r="C9">
        <v>0</v>
      </c>
      <c r="D9">
        <v>0</v>
      </c>
      <c r="E9">
        <v>2</v>
      </c>
      <c r="F9">
        <v>1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17</v>
      </c>
      <c r="P9">
        <v>6</v>
      </c>
      <c r="Q9">
        <v>1</v>
      </c>
      <c r="R9">
        <v>0</v>
      </c>
    </row>
    <row r="10" spans="1:18">
      <c r="A10">
        <v>2019</v>
      </c>
      <c r="B10" t="s">
        <v>185</v>
      </c>
      <c r="C10">
        <v>0</v>
      </c>
      <c r="D10">
        <v>0</v>
      </c>
      <c r="E10">
        <v>1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21</v>
      </c>
      <c r="P10">
        <v>4</v>
      </c>
      <c r="Q10">
        <v>1</v>
      </c>
      <c r="R10">
        <v>0</v>
      </c>
    </row>
    <row r="11" spans="1:18">
      <c r="A11">
        <v>2020</v>
      </c>
      <c r="B11" t="s">
        <v>185</v>
      </c>
      <c r="C11">
        <v>3</v>
      </c>
      <c r="D11">
        <v>0</v>
      </c>
      <c r="E11">
        <v>0</v>
      </c>
      <c r="F11">
        <v>1</v>
      </c>
      <c r="G11">
        <v>0</v>
      </c>
      <c r="H11">
        <v>1</v>
      </c>
      <c r="I11">
        <v>2</v>
      </c>
      <c r="J11">
        <v>0</v>
      </c>
      <c r="K11">
        <v>0</v>
      </c>
      <c r="L11">
        <v>2</v>
      </c>
      <c r="M11">
        <v>1</v>
      </c>
      <c r="N11">
        <v>0</v>
      </c>
      <c r="O11">
        <v>25</v>
      </c>
      <c r="P11">
        <v>5</v>
      </c>
      <c r="Q11">
        <v>2</v>
      </c>
      <c r="R11">
        <v>5</v>
      </c>
    </row>
    <row r="12" spans="1:18">
      <c r="A12">
        <v>2021</v>
      </c>
      <c r="B12" t="s">
        <v>185</v>
      </c>
      <c r="C12">
        <v>1</v>
      </c>
      <c r="D12">
        <v>0</v>
      </c>
      <c r="E12">
        <v>0</v>
      </c>
      <c r="F12">
        <v>1</v>
      </c>
      <c r="G12">
        <v>0</v>
      </c>
      <c r="H12">
        <v>1</v>
      </c>
      <c r="I12">
        <v>0</v>
      </c>
      <c r="J12">
        <v>0</v>
      </c>
      <c r="K12">
        <v>0</v>
      </c>
      <c r="L12">
        <v>3</v>
      </c>
      <c r="M12">
        <v>0</v>
      </c>
      <c r="N12">
        <v>0</v>
      </c>
      <c r="O12">
        <v>10</v>
      </c>
      <c r="P12">
        <v>2</v>
      </c>
      <c r="Q12">
        <v>2</v>
      </c>
      <c r="R12">
        <v>7</v>
      </c>
    </row>
    <row r="13" spans="1:18">
      <c r="A13">
        <v>2022</v>
      </c>
      <c r="B13" t="s">
        <v>185</v>
      </c>
      <c r="C13">
        <v>10</v>
      </c>
      <c r="D13">
        <v>1</v>
      </c>
      <c r="E13">
        <v>4</v>
      </c>
      <c r="F13">
        <v>4</v>
      </c>
      <c r="G13">
        <v>0</v>
      </c>
      <c r="H13">
        <v>1</v>
      </c>
      <c r="I13">
        <v>0</v>
      </c>
      <c r="J13">
        <v>0</v>
      </c>
      <c r="K13">
        <v>0</v>
      </c>
      <c r="L13">
        <v>3</v>
      </c>
      <c r="M13">
        <v>0</v>
      </c>
      <c r="N13">
        <v>0</v>
      </c>
      <c r="O13">
        <v>399</v>
      </c>
      <c r="P13">
        <v>1</v>
      </c>
      <c r="Q13">
        <v>1</v>
      </c>
      <c r="R13">
        <v>14</v>
      </c>
    </row>
    <row r="14" spans="1:18">
      <c r="A14">
        <v>2012</v>
      </c>
      <c r="B14" t="s">
        <v>261</v>
      </c>
      <c r="C14">
        <v>1</v>
      </c>
      <c r="D14">
        <v>0</v>
      </c>
      <c r="E14">
        <v>0</v>
      </c>
      <c r="F14">
        <v>1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1</v>
      </c>
      <c r="P14">
        <v>0</v>
      </c>
      <c r="Q14">
        <v>0</v>
      </c>
      <c r="R14">
        <v>0</v>
      </c>
    </row>
    <row r="15" spans="1:18">
      <c r="A15">
        <v>2013</v>
      </c>
      <c r="B15" t="s">
        <v>261</v>
      </c>
      <c r="C15">
        <v>0</v>
      </c>
      <c r="D15">
        <v>0</v>
      </c>
      <c r="E15">
        <v>0</v>
      </c>
      <c r="F15">
        <v>2</v>
      </c>
      <c r="G15">
        <v>0</v>
      </c>
      <c r="H15">
        <v>0</v>
      </c>
      <c r="I15">
        <v>0</v>
      </c>
      <c r="J15">
        <v>0</v>
      </c>
      <c r="K15">
        <v>0</v>
      </c>
      <c r="L15">
        <v>1</v>
      </c>
      <c r="M15">
        <v>0</v>
      </c>
      <c r="N15">
        <v>0</v>
      </c>
      <c r="O15">
        <v>5</v>
      </c>
      <c r="P15">
        <v>0</v>
      </c>
      <c r="Q15">
        <v>0</v>
      </c>
      <c r="R15">
        <v>0</v>
      </c>
    </row>
    <row r="16" spans="1:18">
      <c r="A16">
        <v>2014</v>
      </c>
      <c r="B16" t="s">
        <v>261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1</v>
      </c>
      <c r="M16">
        <v>0</v>
      </c>
      <c r="N16">
        <v>0</v>
      </c>
      <c r="O16">
        <v>3</v>
      </c>
      <c r="P16">
        <v>1</v>
      </c>
      <c r="Q16">
        <v>0</v>
      </c>
      <c r="R16">
        <v>0</v>
      </c>
    </row>
    <row r="17" spans="1:18">
      <c r="A17">
        <v>2015</v>
      </c>
      <c r="B17" t="s">
        <v>261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1</v>
      </c>
      <c r="M17">
        <v>0</v>
      </c>
      <c r="N17">
        <v>0</v>
      </c>
      <c r="O17">
        <v>1</v>
      </c>
      <c r="P17">
        <v>0</v>
      </c>
      <c r="Q17">
        <v>0</v>
      </c>
      <c r="R17">
        <v>0</v>
      </c>
    </row>
    <row r="18" spans="1:18">
      <c r="A18">
        <v>2016</v>
      </c>
      <c r="B18" t="s">
        <v>261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1</v>
      </c>
      <c r="P18">
        <v>0</v>
      </c>
      <c r="Q18">
        <v>0</v>
      </c>
      <c r="R18">
        <v>0</v>
      </c>
    </row>
    <row r="19" spans="1:18">
      <c r="A19">
        <v>2017</v>
      </c>
      <c r="B19" t="s">
        <v>261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</row>
    <row r="20" spans="1:18">
      <c r="A20">
        <v>2018</v>
      </c>
      <c r="B20" t="s">
        <v>261</v>
      </c>
      <c r="C20">
        <v>0</v>
      </c>
      <c r="D20">
        <v>0</v>
      </c>
      <c r="E20">
        <v>0</v>
      </c>
      <c r="F20">
        <v>2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1</v>
      </c>
    </row>
    <row r="21" spans="1:18">
      <c r="A21">
        <v>2019</v>
      </c>
      <c r="B21" t="s">
        <v>261</v>
      </c>
      <c r="C21">
        <v>0</v>
      </c>
      <c r="D21">
        <v>0</v>
      </c>
      <c r="E21">
        <v>0</v>
      </c>
      <c r="F21">
        <v>4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4</v>
      </c>
      <c r="P21">
        <v>0</v>
      </c>
      <c r="Q21">
        <v>0</v>
      </c>
      <c r="R21">
        <v>3</v>
      </c>
    </row>
    <row r="22" spans="1:18">
      <c r="A22">
        <v>2020</v>
      </c>
      <c r="B22" t="s">
        <v>261</v>
      </c>
      <c r="C22">
        <v>0</v>
      </c>
      <c r="D22">
        <v>0</v>
      </c>
      <c r="E22">
        <v>0</v>
      </c>
      <c r="F22">
        <v>3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1</v>
      </c>
      <c r="P22">
        <v>0</v>
      </c>
      <c r="Q22">
        <v>0</v>
      </c>
      <c r="R22">
        <v>0</v>
      </c>
    </row>
    <row r="23" spans="1:18">
      <c r="A23">
        <v>2021</v>
      </c>
      <c r="B23" t="s">
        <v>261</v>
      </c>
      <c r="C23">
        <v>0</v>
      </c>
      <c r="D23">
        <v>0</v>
      </c>
      <c r="E23">
        <v>2</v>
      </c>
      <c r="F23">
        <v>3</v>
      </c>
      <c r="G23">
        <v>2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3</v>
      </c>
      <c r="P23">
        <v>2</v>
      </c>
      <c r="Q23">
        <v>0</v>
      </c>
      <c r="R23">
        <v>6</v>
      </c>
    </row>
    <row r="24" spans="1:18">
      <c r="A24">
        <v>2022</v>
      </c>
      <c r="B24" t="s">
        <v>261</v>
      </c>
      <c r="C24">
        <v>1</v>
      </c>
      <c r="D24">
        <v>0</v>
      </c>
      <c r="E24">
        <v>7</v>
      </c>
      <c r="F24">
        <v>0</v>
      </c>
      <c r="G24">
        <v>2</v>
      </c>
      <c r="H24">
        <v>1</v>
      </c>
      <c r="I24">
        <v>1</v>
      </c>
      <c r="J24">
        <v>0</v>
      </c>
      <c r="K24">
        <v>0</v>
      </c>
      <c r="L24">
        <v>1</v>
      </c>
      <c r="M24">
        <v>0</v>
      </c>
      <c r="N24">
        <v>1</v>
      </c>
      <c r="O24">
        <v>0</v>
      </c>
      <c r="P24">
        <v>1</v>
      </c>
      <c r="Q24">
        <v>0</v>
      </c>
      <c r="R24">
        <v>36</v>
      </c>
    </row>
    <row r="25" spans="1:18" ht="17">
      <c r="A25">
        <v>2012</v>
      </c>
      <c r="B25" s="2" t="s">
        <v>262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</row>
    <row r="26" spans="1:18" ht="17">
      <c r="A26">
        <v>2013</v>
      </c>
      <c r="B26" s="2" t="s">
        <v>262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11</v>
      </c>
      <c r="R26">
        <v>11</v>
      </c>
    </row>
    <row r="27" spans="1:18" ht="17">
      <c r="A27">
        <v>2014</v>
      </c>
      <c r="B27" s="2" t="s">
        <v>262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2</v>
      </c>
      <c r="R27">
        <v>2</v>
      </c>
    </row>
    <row r="28" spans="1:18" ht="17">
      <c r="A28">
        <v>2015</v>
      </c>
      <c r="B28" s="2" t="s">
        <v>262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1</v>
      </c>
      <c r="Q28">
        <v>2</v>
      </c>
      <c r="R28">
        <v>2</v>
      </c>
    </row>
    <row r="29" spans="1:18" ht="17">
      <c r="A29">
        <v>2016</v>
      </c>
      <c r="B29" s="2" t="s">
        <v>262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1</v>
      </c>
      <c r="Q29">
        <v>2</v>
      </c>
      <c r="R29">
        <v>2</v>
      </c>
    </row>
    <row r="30" spans="1:18" ht="17">
      <c r="A30">
        <v>2017</v>
      </c>
      <c r="B30" s="2" t="s">
        <v>262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1</v>
      </c>
      <c r="Q30">
        <v>3</v>
      </c>
      <c r="R30">
        <v>3</v>
      </c>
    </row>
    <row r="31" spans="1:18" ht="17">
      <c r="A31">
        <v>2018</v>
      </c>
      <c r="B31" s="2" t="s">
        <v>262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2</v>
      </c>
      <c r="R31">
        <v>2</v>
      </c>
    </row>
    <row r="32" spans="1:18" ht="17">
      <c r="A32">
        <v>2019</v>
      </c>
      <c r="B32" s="2" t="s">
        <v>262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1</v>
      </c>
      <c r="Q32">
        <v>3</v>
      </c>
      <c r="R32">
        <v>3</v>
      </c>
    </row>
    <row r="33" spans="1:18" ht="17">
      <c r="A33">
        <v>2020</v>
      </c>
      <c r="B33" s="2" t="s">
        <v>262</v>
      </c>
      <c r="C33">
        <v>0</v>
      </c>
      <c r="D33">
        <v>0</v>
      </c>
      <c r="E33">
        <v>1</v>
      </c>
      <c r="F33">
        <v>0</v>
      </c>
      <c r="G33">
        <v>0</v>
      </c>
      <c r="H33">
        <v>0</v>
      </c>
      <c r="I33">
        <v>0</v>
      </c>
      <c r="J33">
        <v>0</v>
      </c>
      <c r="K33">
        <v>1</v>
      </c>
      <c r="L33">
        <v>0</v>
      </c>
      <c r="M33">
        <v>1</v>
      </c>
      <c r="N33">
        <v>0</v>
      </c>
      <c r="O33">
        <v>0</v>
      </c>
      <c r="P33">
        <v>0</v>
      </c>
      <c r="Q33">
        <v>5</v>
      </c>
      <c r="R33">
        <v>0</v>
      </c>
    </row>
    <row r="34" spans="1:18" ht="17">
      <c r="A34">
        <v>2021</v>
      </c>
      <c r="B34" s="2" t="s">
        <v>262</v>
      </c>
      <c r="C34">
        <v>2</v>
      </c>
      <c r="D34">
        <v>1</v>
      </c>
      <c r="E34">
        <v>0</v>
      </c>
      <c r="F34">
        <v>1</v>
      </c>
      <c r="G34">
        <v>0</v>
      </c>
      <c r="H34">
        <v>0</v>
      </c>
      <c r="I34">
        <v>0</v>
      </c>
      <c r="J34">
        <v>0</v>
      </c>
      <c r="K34">
        <v>1</v>
      </c>
      <c r="L34">
        <v>0</v>
      </c>
      <c r="M34">
        <v>1</v>
      </c>
      <c r="N34">
        <v>0</v>
      </c>
      <c r="O34">
        <v>0</v>
      </c>
      <c r="P34">
        <v>0</v>
      </c>
      <c r="Q34">
        <v>9</v>
      </c>
      <c r="R34">
        <v>0</v>
      </c>
    </row>
    <row r="35" spans="1:18" ht="17">
      <c r="A35">
        <v>2022</v>
      </c>
      <c r="B35" s="2" t="s">
        <v>262</v>
      </c>
      <c r="C35">
        <v>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1</v>
      </c>
      <c r="L35">
        <v>2</v>
      </c>
      <c r="M35">
        <v>1</v>
      </c>
      <c r="N35">
        <v>0</v>
      </c>
      <c r="O35">
        <v>0</v>
      </c>
      <c r="P35">
        <v>0</v>
      </c>
      <c r="Q35">
        <v>1</v>
      </c>
      <c r="R35">
        <v>0</v>
      </c>
    </row>
  </sheetData>
  <mergeCells count="5">
    <mergeCell ref="A1:B1"/>
    <mergeCell ref="C1:F1"/>
    <mergeCell ref="G1:J1"/>
    <mergeCell ref="K1:N1"/>
    <mergeCell ref="O1:R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8AF5A-0BF1-ED4D-A8D4-DF61C60C0CB4}">
  <dimension ref="A1:AR35"/>
  <sheetViews>
    <sheetView zoomScale="68" zoomScaleNormal="68" workbookViewId="0">
      <pane ySplit="1" topLeftCell="A2" activePane="bottomLeft" state="frozen"/>
      <selection activeCell="N1" sqref="N1"/>
      <selection pane="bottomLeft" activeCell="C40" sqref="C40"/>
    </sheetView>
  </sheetViews>
  <sheetFormatPr baseColWidth="10" defaultRowHeight="16"/>
  <cols>
    <col min="2" max="44" width="10.83203125" style="2"/>
  </cols>
  <sheetData>
    <row r="1" spans="1:18">
      <c r="A1" s="18"/>
      <c r="B1" s="19"/>
      <c r="C1" s="17" t="s">
        <v>187</v>
      </c>
      <c r="D1" s="17"/>
      <c r="E1" s="17"/>
      <c r="F1" s="17"/>
      <c r="G1" s="17" t="s">
        <v>198</v>
      </c>
      <c r="H1" s="17"/>
      <c r="I1" s="17"/>
      <c r="J1" s="17"/>
      <c r="K1" s="17" t="s">
        <v>203</v>
      </c>
      <c r="L1" s="17"/>
      <c r="M1" s="17"/>
      <c r="N1" s="17"/>
      <c r="O1" s="17" t="s">
        <v>208</v>
      </c>
      <c r="P1" s="17"/>
      <c r="Q1" s="17"/>
      <c r="R1" s="17"/>
    </row>
    <row r="2" spans="1:18" ht="51">
      <c r="A2" s="11" t="s">
        <v>244</v>
      </c>
      <c r="B2" s="12" t="s">
        <v>245</v>
      </c>
      <c r="C2" s="12" t="s">
        <v>188</v>
      </c>
      <c r="D2" s="12" t="s">
        <v>189</v>
      </c>
      <c r="E2" s="12" t="s">
        <v>190</v>
      </c>
      <c r="F2" s="12" t="s">
        <v>191</v>
      </c>
      <c r="G2" s="12" t="s">
        <v>199</v>
      </c>
      <c r="H2" s="12" t="s">
        <v>200</v>
      </c>
      <c r="I2" s="12" t="s">
        <v>201</v>
      </c>
      <c r="J2" s="12" t="s">
        <v>202</v>
      </c>
      <c r="K2" s="12" t="s">
        <v>204</v>
      </c>
      <c r="L2" s="12" t="s">
        <v>205</v>
      </c>
      <c r="M2" s="12" t="s">
        <v>206</v>
      </c>
      <c r="N2" s="12" t="s">
        <v>207</v>
      </c>
      <c r="O2" s="12" t="s">
        <v>209</v>
      </c>
      <c r="P2" s="12" t="s">
        <v>210</v>
      </c>
      <c r="Q2" s="12" t="s">
        <v>211</v>
      </c>
      <c r="R2" s="12" t="s">
        <v>212</v>
      </c>
    </row>
    <row r="3" spans="1:18" ht="17">
      <c r="A3">
        <v>2012</v>
      </c>
      <c r="B3" s="2" t="s">
        <v>185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</row>
    <row r="4" spans="1:18" ht="17">
      <c r="A4">
        <v>2013</v>
      </c>
      <c r="B4" s="2" t="s">
        <v>185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</row>
    <row r="5" spans="1:18" ht="17">
      <c r="A5">
        <v>2014</v>
      </c>
      <c r="B5" s="2" t="s">
        <v>185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</row>
    <row r="6" spans="1:18" ht="17">
      <c r="A6">
        <v>2015</v>
      </c>
      <c r="B6" s="2" t="s">
        <v>185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</row>
    <row r="7" spans="1:18" ht="17">
      <c r="A7">
        <v>2016</v>
      </c>
      <c r="B7" s="2" t="s">
        <v>185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</row>
    <row r="8" spans="1:18" ht="17">
      <c r="A8">
        <v>2017</v>
      </c>
      <c r="B8" s="2" t="s">
        <v>185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</row>
    <row r="9" spans="1:18" ht="17">
      <c r="A9">
        <v>2018</v>
      </c>
      <c r="B9" s="2" t="s">
        <v>185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</row>
    <row r="10" spans="1:18" ht="17">
      <c r="A10">
        <v>2019</v>
      </c>
      <c r="B10" s="2" t="s">
        <v>185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</row>
    <row r="11" spans="1:18" ht="17">
      <c r="A11">
        <v>2020</v>
      </c>
      <c r="B11" s="2" t="s">
        <v>185</v>
      </c>
      <c r="C11" s="2">
        <v>0</v>
      </c>
      <c r="D11" s="2">
        <v>1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</row>
    <row r="12" spans="1:18" ht="17">
      <c r="A12">
        <v>2021</v>
      </c>
      <c r="B12" s="2" t="s">
        <v>185</v>
      </c>
      <c r="C12" s="2">
        <v>0</v>
      </c>
      <c r="D12" s="2">
        <v>1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</row>
    <row r="13" spans="1:18" ht="17">
      <c r="A13">
        <v>2022</v>
      </c>
      <c r="B13" s="2" t="s">
        <v>185</v>
      </c>
      <c r="C13" s="2">
        <v>1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</row>
    <row r="14" spans="1:18" ht="17">
      <c r="A14">
        <v>2012</v>
      </c>
      <c r="B14" s="2" t="s">
        <v>261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1</v>
      </c>
    </row>
    <row r="15" spans="1:18" ht="17">
      <c r="A15">
        <v>2013</v>
      </c>
      <c r="B15" s="2" t="s">
        <v>261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</row>
    <row r="16" spans="1:18" ht="17">
      <c r="A16">
        <v>2014</v>
      </c>
      <c r="B16" s="2" t="s">
        <v>261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1</v>
      </c>
    </row>
    <row r="17" spans="1:18" ht="17">
      <c r="A17">
        <v>2015</v>
      </c>
      <c r="B17" s="2" t="s">
        <v>261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</row>
    <row r="18" spans="1:18" ht="17">
      <c r="A18">
        <v>2016</v>
      </c>
      <c r="B18" s="2" t="s">
        <v>261</v>
      </c>
      <c r="C18" s="13">
        <v>0</v>
      </c>
      <c r="D18" s="13">
        <v>0</v>
      </c>
      <c r="E18" s="13">
        <v>0</v>
      </c>
      <c r="F18" s="13">
        <v>0</v>
      </c>
      <c r="G18" s="13">
        <v>0</v>
      </c>
      <c r="H18" s="13">
        <v>0</v>
      </c>
      <c r="I18" s="13">
        <v>0</v>
      </c>
      <c r="J18" s="13">
        <v>0</v>
      </c>
      <c r="K18" s="13">
        <v>0</v>
      </c>
      <c r="L18" s="13">
        <v>0</v>
      </c>
      <c r="M18" s="13">
        <v>0</v>
      </c>
      <c r="N18" s="13">
        <v>0</v>
      </c>
      <c r="O18" s="13">
        <v>0</v>
      </c>
      <c r="P18" s="13">
        <v>0</v>
      </c>
      <c r="Q18" s="13">
        <v>0</v>
      </c>
      <c r="R18" s="2">
        <v>1</v>
      </c>
    </row>
    <row r="19" spans="1:18" ht="17">
      <c r="A19">
        <v>2017</v>
      </c>
      <c r="B19" s="2" t="s">
        <v>261</v>
      </c>
      <c r="C19" s="13">
        <v>0</v>
      </c>
      <c r="D19" s="13">
        <v>0</v>
      </c>
      <c r="E19" s="13">
        <v>0</v>
      </c>
      <c r="F19" s="13">
        <v>0</v>
      </c>
      <c r="G19" s="13">
        <v>0</v>
      </c>
      <c r="H19" s="13">
        <v>0</v>
      </c>
      <c r="I19" s="13">
        <v>0</v>
      </c>
      <c r="J19" s="13">
        <v>0</v>
      </c>
      <c r="K19" s="13">
        <v>0</v>
      </c>
      <c r="L19" s="13">
        <v>0</v>
      </c>
      <c r="M19" s="13">
        <v>0</v>
      </c>
      <c r="N19" s="13">
        <v>0</v>
      </c>
      <c r="O19" s="13">
        <v>0</v>
      </c>
      <c r="P19" s="13">
        <v>0</v>
      </c>
      <c r="Q19" s="13">
        <v>0</v>
      </c>
      <c r="R19" s="2">
        <v>0</v>
      </c>
    </row>
    <row r="20" spans="1:18" ht="17">
      <c r="A20">
        <v>2018</v>
      </c>
      <c r="B20" s="2" t="s">
        <v>261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1</v>
      </c>
      <c r="P20" s="2">
        <v>0</v>
      </c>
      <c r="Q20" s="2">
        <v>1</v>
      </c>
      <c r="R20" s="2">
        <v>3</v>
      </c>
    </row>
    <row r="21" spans="1:18" ht="17">
      <c r="A21">
        <v>2019</v>
      </c>
      <c r="B21" s="2" t="s">
        <v>261</v>
      </c>
      <c r="C21" s="2">
        <v>1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</row>
    <row r="22" spans="1:18" ht="17">
      <c r="A22">
        <v>2020</v>
      </c>
      <c r="B22" s="2" t="s">
        <v>261</v>
      </c>
      <c r="C22" s="2">
        <v>5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1</v>
      </c>
      <c r="L22" s="2">
        <v>4</v>
      </c>
      <c r="M22" s="2">
        <v>0</v>
      </c>
      <c r="N22" s="2">
        <v>0</v>
      </c>
      <c r="O22" s="2">
        <v>3</v>
      </c>
      <c r="P22" s="2">
        <v>0</v>
      </c>
      <c r="Q22" s="2">
        <v>4</v>
      </c>
      <c r="R22" s="2">
        <v>4</v>
      </c>
    </row>
    <row r="23" spans="1:18" ht="17">
      <c r="A23">
        <v>2021</v>
      </c>
      <c r="B23" s="2" t="s">
        <v>261</v>
      </c>
      <c r="C23" s="2">
        <v>1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20</v>
      </c>
      <c r="L23" s="2">
        <v>2</v>
      </c>
      <c r="M23" s="2">
        <v>0</v>
      </c>
      <c r="N23" s="2">
        <v>0</v>
      </c>
      <c r="O23" s="2">
        <v>4</v>
      </c>
      <c r="P23" s="2">
        <v>0</v>
      </c>
      <c r="Q23" s="2">
        <v>2</v>
      </c>
      <c r="R23" s="2">
        <v>10</v>
      </c>
    </row>
    <row r="24" spans="1:18" ht="17">
      <c r="A24">
        <v>2022</v>
      </c>
      <c r="B24" s="2" t="s">
        <v>261</v>
      </c>
      <c r="C24" s="2">
        <v>2</v>
      </c>
      <c r="D24" s="2">
        <v>0</v>
      </c>
      <c r="E24" s="2">
        <v>0</v>
      </c>
      <c r="F24" s="2">
        <v>0</v>
      </c>
      <c r="G24" s="2">
        <v>6</v>
      </c>
      <c r="H24" s="2">
        <v>0</v>
      </c>
      <c r="I24" s="2">
        <v>0</v>
      </c>
      <c r="J24" s="2">
        <v>0</v>
      </c>
      <c r="K24" s="2">
        <v>14</v>
      </c>
      <c r="L24" s="2">
        <v>3</v>
      </c>
      <c r="M24" s="2">
        <v>1</v>
      </c>
      <c r="N24" s="2">
        <v>0</v>
      </c>
      <c r="O24" s="2">
        <v>5</v>
      </c>
      <c r="P24" s="2">
        <v>1</v>
      </c>
      <c r="Q24" s="2">
        <v>2</v>
      </c>
      <c r="R24" s="2">
        <v>1</v>
      </c>
    </row>
    <row r="25" spans="1:18" ht="17">
      <c r="A25">
        <v>2012</v>
      </c>
      <c r="B25" s="2" t="s">
        <v>262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</row>
    <row r="26" spans="1:18" ht="17">
      <c r="A26">
        <v>2013</v>
      </c>
      <c r="B26" s="2" t="s">
        <v>262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</row>
    <row r="27" spans="1:18" ht="17">
      <c r="A27">
        <v>2014</v>
      </c>
      <c r="B27" s="2" t="s">
        <v>262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</row>
    <row r="28" spans="1:18" ht="17">
      <c r="A28">
        <v>2015</v>
      </c>
      <c r="B28" s="2" t="s">
        <v>262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</row>
    <row r="29" spans="1:18" ht="17">
      <c r="A29">
        <v>2016</v>
      </c>
      <c r="B29" s="2" t="s">
        <v>262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</row>
    <row r="30" spans="1:18" ht="17">
      <c r="A30">
        <v>2017</v>
      </c>
      <c r="B30" s="2" t="s">
        <v>262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1</v>
      </c>
      <c r="P30" s="2">
        <v>0</v>
      </c>
      <c r="Q30" s="2">
        <v>0</v>
      </c>
      <c r="R30" s="2">
        <v>0</v>
      </c>
    </row>
    <row r="31" spans="1:18" ht="17">
      <c r="A31">
        <v>2018</v>
      </c>
      <c r="B31" s="2" t="s">
        <v>262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6</v>
      </c>
      <c r="P31" s="2">
        <v>0</v>
      </c>
      <c r="Q31" s="2">
        <v>0</v>
      </c>
      <c r="R31" s="2">
        <v>1</v>
      </c>
    </row>
    <row r="32" spans="1:18" ht="17">
      <c r="A32">
        <v>2019</v>
      </c>
      <c r="B32" s="2" t="s">
        <v>262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1</v>
      </c>
      <c r="P32" s="2">
        <v>0</v>
      </c>
      <c r="Q32" s="2">
        <v>0</v>
      </c>
      <c r="R32" s="2">
        <v>0</v>
      </c>
    </row>
    <row r="33" spans="1:18" ht="17">
      <c r="A33">
        <v>2020</v>
      </c>
      <c r="B33" s="2" t="s">
        <v>262</v>
      </c>
      <c r="C33" s="2">
        <v>2</v>
      </c>
      <c r="D33" s="2">
        <v>1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8</v>
      </c>
      <c r="P33" s="2">
        <v>0</v>
      </c>
      <c r="Q33" s="2">
        <v>0</v>
      </c>
      <c r="R33" s="2">
        <v>0</v>
      </c>
    </row>
    <row r="34" spans="1:18" ht="17">
      <c r="A34">
        <v>2021</v>
      </c>
      <c r="B34" s="2" t="s">
        <v>262</v>
      </c>
      <c r="C34" s="2">
        <v>2</v>
      </c>
      <c r="D34" s="2">
        <v>3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1</v>
      </c>
      <c r="M34" s="2">
        <v>0</v>
      </c>
      <c r="N34" s="2">
        <v>0</v>
      </c>
      <c r="O34" s="2">
        <v>4</v>
      </c>
      <c r="P34" s="2">
        <v>0</v>
      </c>
      <c r="Q34" s="2">
        <v>0</v>
      </c>
      <c r="R34" s="2">
        <v>0</v>
      </c>
    </row>
    <row r="35" spans="1:18" ht="17">
      <c r="A35">
        <v>2022</v>
      </c>
      <c r="B35" s="2" t="s">
        <v>262</v>
      </c>
      <c r="C35" s="2">
        <v>2</v>
      </c>
      <c r="D35" s="2">
        <v>1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2</v>
      </c>
      <c r="P35" s="2">
        <v>0</v>
      </c>
      <c r="Q35" s="2">
        <v>0</v>
      </c>
      <c r="R35" s="2">
        <v>0</v>
      </c>
    </row>
  </sheetData>
  <mergeCells count="5">
    <mergeCell ref="C1:F1"/>
    <mergeCell ref="G1:J1"/>
    <mergeCell ref="K1:N1"/>
    <mergeCell ref="O1:R1"/>
    <mergeCell ref="A1:B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C36CB-E7E1-8544-8A70-B24ED626D2E5}">
  <dimension ref="A2:L72"/>
  <sheetViews>
    <sheetView topLeftCell="A10" workbookViewId="0">
      <selection activeCell="J11" sqref="J11"/>
    </sheetView>
  </sheetViews>
  <sheetFormatPr baseColWidth="10" defaultRowHeight="16"/>
  <cols>
    <col min="2" max="2" width="30.6640625" bestFit="1" customWidth="1"/>
    <col min="3" max="12" width="10.83203125" style="2"/>
  </cols>
  <sheetData>
    <row r="2" spans="1:10" ht="19">
      <c r="A2" s="7"/>
    </row>
    <row r="9" spans="1:10">
      <c r="B9" s="3" t="s">
        <v>248</v>
      </c>
    </row>
    <row r="10" spans="1:10" ht="34">
      <c r="B10" t="s">
        <v>76</v>
      </c>
      <c r="C10" s="13" t="s">
        <v>77</v>
      </c>
      <c r="D10" s="13" t="s">
        <v>231</v>
      </c>
      <c r="E10" s="13" t="s">
        <v>233</v>
      </c>
      <c r="G10" s="13"/>
    </row>
    <row r="11" spans="1:10" ht="34">
      <c r="B11" t="s">
        <v>248</v>
      </c>
      <c r="C11" s="13" t="s">
        <v>235</v>
      </c>
      <c r="D11" s="13" t="s">
        <v>183</v>
      </c>
      <c r="E11" s="13" t="s">
        <v>144</v>
      </c>
      <c r="F11" s="13" t="s">
        <v>236</v>
      </c>
      <c r="G11" s="13" t="s">
        <v>247</v>
      </c>
      <c r="H11" s="2" t="s">
        <v>234</v>
      </c>
      <c r="I11" s="13" t="s">
        <v>182</v>
      </c>
      <c r="J11" s="2" t="s">
        <v>138</v>
      </c>
    </row>
    <row r="16" spans="1:10">
      <c r="B16" s="3" t="s">
        <v>186</v>
      </c>
    </row>
    <row r="17" spans="2:3">
      <c r="B17" s="9" t="s">
        <v>187</v>
      </c>
    </row>
    <row r="18" spans="2:3" ht="34">
      <c r="B18" t="s">
        <v>188</v>
      </c>
      <c r="C18" s="2" t="s">
        <v>228</v>
      </c>
    </row>
    <row r="19" spans="2:3" ht="17">
      <c r="B19" t="s">
        <v>189</v>
      </c>
      <c r="C19" s="2" t="s">
        <v>132</v>
      </c>
    </row>
    <row r="20" spans="2:3">
      <c r="B20" t="s">
        <v>190</v>
      </c>
    </row>
    <row r="21" spans="2:3">
      <c r="B21" t="s">
        <v>191</v>
      </c>
    </row>
    <row r="24" spans="2:3">
      <c r="B24" s="9" t="s">
        <v>198</v>
      </c>
    </row>
    <row r="25" spans="2:3">
      <c r="B25" t="s">
        <v>199</v>
      </c>
    </row>
    <row r="26" spans="2:3">
      <c r="B26" t="s">
        <v>200</v>
      </c>
    </row>
    <row r="27" spans="2:3">
      <c r="B27" t="s">
        <v>201</v>
      </c>
    </row>
    <row r="28" spans="2:3">
      <c r="B28" t="s">
        <v>202</v>
      </c>
    </row>
    <row r="30" spans="2:3">
      <c r="B30" s="9" t="s">
        <v>203</v>
      </c>
    </row>
    <row r="31" spans="2:3">
      <c r="B31" t="s">
        <v>204</v>
      </c>
    </row>
    <row r="32" spans="2:3">
      <c r="B32" t="s">
        <v>205</v>
      </c>
    </row>
    <row r="33" spans="2:9">
      <c r="B33" t="s">
        <v>206</v>
      </c>
    </row>
    <row r="34" spans="2:9">
      <c r="B34" t="s">
        <v>207</v>
      </c>
    </row>
    <row r="36" spans="2:9">
      <c r="B36" s="9" t="s">
        <v>208</v>
      </c>
    </row>
    <row r="37" spans="2:9" ht="34">
      <c r="B37" t="s">
        <v>209</v>
      </c>
      <c r="C37" s="2" t="s">
        <v>246</v>
      </c>
    </row>
    <row r="38" spans="2:9">
      <c r="B38" t="s">
        <v>210</v>
      </c>
    </row>
    <row r="39" spans="2:9">
      <c r="B39" t="s">
        <v>211</v>
      </c>
    </row>
    <row r="40" spans="2:9">
      <c r="B40" t="s">
        <v>212</v>
      </c>
    </row>
    <row r="44" spans="2:9">
      <c r="B44" s="3" t="s">
        <v>192</v>
      </c>
    </row>
    <row r="45" spans="2:9">
      <c r="B45" s="9" t="s">
        <v>193</v>
      </c>
    </row>
    <row r="46" spans="2:9" ht="51">
      <c r="B46" t="s">
        <v>194</v>
      </c>
      <c r="C46" s="2" t="s">
        <v>52</v>
      </c>
      <c r="D46" s="2" t="s">
        <v>49</v>
      </c>
      <c r="E46" s="2" t="s">
        <v>53</v>
      </c>
      <c r="F46" s="2" t="s">
        <v>56</v>
      </c>
      <c r="G46" s="2" t="s">
        <v>58</v>
      </c>
      <c r="H46" s="2" t="s">
        <v>100</v>
      </c>
      <c r="I46" s="2" t="s">
        <v>101</v>
      </c>
    </row>
    <row r="47" spans="2:9" ht="51">
      <c r="B47" t="s">
        <v>195</v>
      </c>
      <c r="C47" s="2" t="s">
        <v>47</v>
      </c>
    </row>
    <row r="48" spans="2:9" ht="34">
      <c r="B48" t="s">
        <v>196</v>
      </c>
      <c r="C48" s="2" t="s">
        <v>229</v>
      </c>
      <c r="D48" s="2" t="s">
        <v>55</v>
      </c>
      <c r="E48" s="2" t="s">
        <v>57</v>
      </c>
    </row>
    <row r="49" spans="2:4" ht="34">
      <c r="B49" t="s">
        <v>197</v>
      </c>
      <c r="C49" s="2" t="s">
        <v>142</v>
      </c>
      <c r="D49" s="2" t="s">
        <v>184</v>
      </c>
    </row>
    <row r="51" spans="2:4">
      <c r="B51" s="9" t="s">
        <v>213</v>
      </c>
    </row>
    <row r="52" spans="2:4">
      <c r="B52" t="s">
        <v>214</v>
      </c>
    </row>
    <row r="53" spans="2:4" ht="68">
      <c r="B53" t="s">
        <v>215</v>
      </c>
      <c r="C53" s="2" t="s">
        <v>241</v>
      </c>
    </row>
    <row r="54" spans="2:4" ht="34">
      <c r="B54" t="s">
        <v>216</v>
      </c>
      <c r="C54" s="2" t="s">
        <v>135</v>
      </c>
    </row>
    <row r="55" spans="2:4">
      <c r="B55" t="s">
        <v>217</v>
      </c>
    </row>
    <row r="58" spans="2:4">
      <c r="B58" s="9" t="s">
        <v>218</v>
      </c>
    </row>
    <row r="59" spans="2:4">
      <c r="B59" t="s">
        <v>219</v>
      </c>
    </row>
    <row r="60" spans="2:4" ht="51">
      <c r="B60" t="s">
        <v>220</v>
      </c>
      <c r="C60" s="2" t="s">
        <v>239</v>
      </c>
    </row>
    <row r="61" spans="2:4" ht="68">
      <c r="B61" t="s">
        <v>221</v>
      </c>
      <c r="C61" s="2" t="s">
        <v>240</v>
      </c>
    </row>
    <row r="62" spans="2:4">
      <c r="B62" t="s">
        <v>222</v>
      </c>
    </row>
    <row r="64" spans="2:4">
      <c r="B64" s="9" t="s">
        <v>223</v>
      </c>
    </row>
    <row r="65" spans="2:6" ht="34">
      <c r="B65" t="s">
        <v>224</v>
      </c>
      <c r="C65" s="2" t="s">
        <v>232</v>
      </c>
      <c r="D65" s="2" t="s">
        <v>79</v>
      </c>
      <c r="E65" s="2" t="s">
        <v>147</v>
      </c>
    </row>
    <row r="66" spans="2:6" ht="34">
      <c r="B66" t="s">
        <v>225</v>
      </c>
      <c r="C66" s="2" t="s">
        <v>237</v>
      </c>
      <c r="D66" s="2" t="s">
        <v>238</v>
      </c>
    </row>
    <row r="67" spans="2:6" ht="34">
      <c r="B67" t="s">
        <v>226</v>
      </c>
      <c r="C67" s="2" t="s">
        <v>226</v>
      </c>
      <c r="D67" s="14" t="s">
        <v>242</v>
      </c>
      <c r="E67" s="2" t="s">
        <v>243</v>
      </c>
    </row>
    <row r="68" spans="2:6" ht="51">
      <c r="B68" t="s">
        <v>227</v>
      </c>
      <c r="C68" s="2" t="s">
        <v>54</v>
      </c>
      <c r="D68" s="2" t="s">
        <v>230</v>
      </c>
      <c r="E68" s="2" t="s">
        <v>129</v>
      </c>
      <c r="F68" s="14" t="s">
        <v>141</v>
      </c>
    </row>
    <row r="71" spans="2:6">
      <c r="C71" s="10"/>
    </row>
    <row r="72" spans="2:6">
      <c r="C72" s="10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45D1B-EB4D-5245-8B6D-57ACE7577CB9}">
  <dimension ref="A2:L72"/>
  <sheetViews>
    <sheetView topLeftCell="A34" workbookViewId="0">
      <selection activeCell="E46" sqref="E46"/>
    </sheetView>
  </sheetViews>
  <sheetFormatPr baseColWidth="10" defaultRowHeight="16"/>
  <cols>
    <col min="2" max="2" width="30.6640625" bestFit="1" customWidth="1"/>
    <col min="3" max="12" width="10.83203125" style="2"/>
  </cols>
  <sheetData>
    <row r="2" spans="1:11" ht="19">
      <c r="A2" s="7"/>
    </row>
    <row r="9" spans="1:11">
      <c r="B9" s="3" t="s">
        <v>248</v>
      </c>
    </row>
    <row r="10" spans="1:11" ht="34">
      <c r="B10" t="s">
        <v>76</v>
      </c>
      <c r="C10" s="13" t="s">
        <v>77</v>
      </c>
      <c r="D10" s="13" t="s">
        <v>231</v>
      </c>
      <c r="E10" s="13" t="s">
        <v>233</v>
      </c>
      <c r="G10" s="13"/>
    </row>
    <row r="11" spans="1:11" ht="34">
      <c r="B11" t="s">
        <v>248</v>
      </c>
      <c r="C11" s="13" t="s">
        <v>235</v>
      </c>
      <c r="D11" s="13" t="s">
        <v>183</v>
      </c>
      <c r="E11" s="13" t="s">
        <v>144</v>
      </c>
      <c r="F11" s="13" t="s">
        <v>236</v>
      </c>
      <c r="G11" s="13" t="s">
        <v>247</v>
      </c>
      <c r="H11" s="2" t="s">
        <v>234</v>
      </c>
      <c r="I11" s="13" t="s">
        <v>182</v>
      </c>
      <c r="J11" s="2" t="s">
        <v>138</v>
      </c>
      <c r="K11" s="2" t="s">
        <v>250</v>
      </c>
    </row>
    <row r="16" spans="1:11">
      <c r="B16" s="3" t="s">
        <v>186</v>
      </c>
    </row>
    <row r="17" spans="2:5">
      <c r="B17" s="9" t="s">
        <v>187</v>
      </c>
    </row>
    <row r="18" spans="2:5" ht="34">
      <c r="B18" t="s">
        <v>188</v>
      </c>
      <c r="C18" s="2" t="s">
        <v>228</v>
      </c>
    </row>
    <row r="19" spans="2:5" ht="17">
      <c r="B19" t="s">
        <v>189</v>
      </c>
      <c r="C19" s="2" t="s">
        <v>132</v>
      </c>
    </row>
    <row r="20" spans="2:5">
      <c r="B20" t="s">
        <v>190</v>
      </c>
    </row>
    <row r="21" spans="2:5">
      <c r="B21" t="s">
        <v>191</v>
      </c>
    </row>
    <row r="24" spans="2:5">
      <c r="B24" s="9" t="s">
        <v>198</v>
      </c>
    </row>
    <row r="25" spans="2:5" ht="68">
      <c r="B25" t="s">
        <v>199</v>
      </c>
      <c r="C25" s="2" t="s">
        <v>251</v>
      </c>
    </row>
    <row r="26" spans="2:5">
      <c r="B26" t="s">
        <v>200</v>
      </c>
    </row>
    <row r="27" spans="2:5">
      <c r="B27" t="s">
        <v>201</v>
      </c>
    </row>
    <row r="28" spans="2:5">
      <c r="B28" t="s">
        <v>202</v>
      </c>
    </row>
    <row r="30" spans="2:5">
      <c r="B30" s="9" t="s">
        <v>203</v>
      </c>
    </row>
    <row r="31" spans="2:5" ht="34">
      <c r="B31" t="s">
        <v>204</v>
      </c>
      <c r="C31" s="2" t="s">
        <v>249</v>
      </c>
    </row>
    <row r="32" spans="2:5" ht="85">
      <c r="B32" t="s">
        <v>205</v>
      </c>
      <c r="C32" s="2" t="s">
        <v>255</v>
      </c>
      <c r="D32" s="2" t="s">
        <v>256</v>
      </c>
      <c r="E32" s="2" t="s">
        <v>257</v>
      </c>
    </row>
    <row r="33" spans="2:9" ht="51">
      <c r="B33" t="s">
        <v>206</v>
      </c>
      <c r="C33" s="2" t="s">
        <v>253</v>
      </c>
      <c r="D33" s="2" t="s">
        <v>254</v>
      </c>
    </row>
    <row r="34" spans="2:9">
      <c r="B34" t="s">
        <v>207</v>
      </c>
    </row>
    <row r="36" spans="2:9">
      <c r="B36" s="9" t="s">
        <v>208</v>
      </c>
    </row>
    <row r="37" spans="2:9" ht="34">
      <c r="B37" t="s">
        <v>209</v>
      </c>
      <c r="C37" s="2" t="s">
        <v>246</v>
      </c>
      <c r="D37" s="2" t="s">
        <v>260</v>
      </c>
    </row>
    <row r="38" spans="2:9">
      <c r="B38" t="s">
        <v>210</v>
      </c>
    </row>
    <row r="39" spans="2:9" ht="34">
      <c r="B39" t="s">
        <v>211</v>
      </c>
      <c r="C39" s="2" t="s">
        <v>258</v>
      </c>
    </row>
    <row r="40" spans="2:9" ht="34">
      <c r="B40" t="s">
        <v>212</v>
      </c>
      <c r="C40" s="2" t="s">
        <v>259</v>
      </c>
    </row>
    <row r="44" spans="2:9">
      <c r="B44" s="3" t="s">
        <v>192</v>
      </c>
    </row>
    <row r="45" spans="2:9">
      <c r="B45" s="9" t="s">
        <v>193</v>
      </c>
    </row>
    <row r="46" spans="2:9" ht="51">
      <c r="B46" t="s">
        <v>194</v>
      </c>
      <c r="C46" s="2" t="s">
        <v>52</v>
      </c>
      <c r="D46" s="2" t="s">
        <v>49</v>
      </c>
      <c r="E46" s="2" t="s">
        <v>53</v>
      </c>
      <c r="F46" s="2" t="s">
        <v>56</v>
      </c>
      <c r="G46" s="2" t="s">
        <v>58</v>
      </c>
      <c r="H46" s="2" t="s">
        <v>100</v>
      </c>
      <c r="I46" s="2" t="s">
        <v>101</v>
      </c>
    </row>
    <row r="47" spans="2:9" ht="51">
      <c r="B47" t="s">
        <v>195</v>
      </c>
      <c r="C47" s="2" t="s">
        <v>47</v>
      </c>
    </row>
    <row r="48" spans="2:9" ht="34">
      <c r="B48" t="s">
        <v>196</v>
      </c>
      <c r="C48" s="2" t="s">
        <v>229</v>
      </c>
      <c r="D48" s="2" t="s">
        <v>55</v>
      </c>
      <c r="E48" s="2" t="s">
        <v>57</v>
      </c>
    </row>
    <row r="49" spans="2:5" ht="34">
      <c r="B49" t="s">
        <v>197</v>
      </c>
      <c r="C49" s="2" t="s">
        <v>142</v>
      </c>
      <c r="D49" s="2" t="s">
        <v>184</v>
      </c>
    </row>
    <row r="51" spans="2:5">
      <c r="B51" s="9" t="s">
        <v>213</v>
      </c>
    </row>
    <row r="52" spans="2:5">
      <c r="B52" t="s">
        <v>214</v>
      </c>
    </row>
    <row r="53" spans="2:5" ht="68">
      <c r="B53" t="s">
        <v>215</v>
      </c>
      <c r="C53" s="2" t="s">
        <v>241</v>
      </c>
    </row>
    <row r="54" spans="2:5" ht="34">
      <c r="B54" t="s">
        <v>216</v>
      </c>
      <c r="C54" s="2" t="s">
        <v>135</v>
      </c>
      <c r="D54" s="2" t="s">
        <v>71</v>
      </c>
      <c r="E54" s="2" t="s">
        <v>252</v>
      </c>
    </row>
    <row r="55" spans="2:5">
      <c r="B55" t="s">
        <v>217</v>
      </c>
    </row>
    <row r="58" spans="2:5">
      <c r="B58" s="9" t="s">
        <v>218</v>
      </c>
    </row>
    <row r="59" spans="2:5">
      <c r="B59" t="s">
        <v>219</v>
      </c>
    </row>
    <row r="60" spans="2:5" ht="51">
      <c r="B60" t="s">
        <v>220</v>
      </c>
      <c r="C60" s="2" t="s">
        <v>239</v>
      </c>
    </row>
    <row r="61" spans="2:5" ht="68">
      <c r="B61" t="s">
        <v>221</v>
      </c>
      <c r="C61" s="2" t="s">
        <v>240</v>
      </c>
    </row>
    <row r="62" spans="2:5">
      <c r="B62" t="s">
        <v>222</v>
      </c>
    </row>
    <row r="64" spans="2:5">
      <c r="B64" s="9" t="s">
        <v>223</v>
      </c>
    </row>
    <row r="65" spans="2:6" ht="34">
      <c r="B65" t="s">
        <v>224</v>
      </c>
      <c r="C65" s="2" t="s">
        <v>232</v>
      </c>
      <c r="D65" s="2" t="s">
        <v>79</v>
      </c>
      <c r="E65" s="2" t="s">
        <v>147</v>
      </c>
    </row>
    <row r="66" spans="2:6" ht="34">
      <c r="B66" t="s">
        <v>225</v>
      </c>
      <c r="C66" s="2" t="s">
        <v>237</v>
      </c>
      <c r="D66" s="2" t="s">
        <v>238</v>
      </c>
    </row>
    <row r="67" spans="2:6" ht="34">
      <c r="B67" t="s">
        <v>226</v>
      </c>
      <c r="C67" s="2" t="s">
        <v>226</v>
      </c>
      <c r="D67" s="14" t="s">
        <v>242</v>
      </c>
      <c r="E67" s="2" t="s">
        <v>243</v>
      </c>
    </row>
    <row r="68" spans="2:6" ht="51">
      <c r="B68" t="s">
        <v>227</v>
      </c>
      <c r="C68" s="2" t="s">
        <v>54</v>
      </c>
      <c r="D68" s="2" t="s">
        <v>230</v>
      </c>
      <c r="E68" s="2" t="s">
        <v>129</v>
      </c>
      <c r="F68" s="14" t="s">
        <v>141</v>
      </c>
    </row>
    <row r="71" spans="2:6">
      <c r="C71" s="10"/>
    </row>
    <row r="72" spans="2:6">
      <c r="C72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Variable definition</vt:lpstr>
      <vt:lpstr>Techcombank keyword</vt:lpstr>
      <vt:lpstr>Technology (keywords)</vt:lpstr>
      <vt:lpstr>Innovation output dimension</vt:lpstr>
      <vt:lpstr>Technology input dimension</vt:lpstr>
      <vt:lpstr>VCb 2022</vt:lpstr>
      <vt:lpstr>Techcombank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 Dung</dc:creator>
  <cp:lastModifiedBy>Ho Dung</cp:lastModifiedBy>
  <dcterms:created xsi:type="dcterms:W3CDTF">2023-08-22T14:54:39Z</dcterms:created>
  <dcterms:modified xsi:type="dcterms:W3CDTF">2023-09-12T12:03:18Z</dcterms:modified>
</cp:coreProperties>
</file>